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 filterPrivacy="1"/>
  <xr:revisionPtr revIDLastSave="1" documentId="13_ncr:1_{819943E6-7576-C84C-A6EB-7AFF821B0FED}" xr6:coauthVersionLast="47" xr6:coauthVersionMax="47" xr10:uidLastSave="{C1D0FE3A-3CB7-4813-AC14-AB4E840E169E}"/>
  <bookViews>
    <workbookView xWindow="0" yWindow="500" windowWidth="39200" windowHeight="21900" tabRatio="762" firstSheet="12" xr2:uid="{00000000-000D-0000-FFFF-FFFF00000000}"/>
  </bookViews>
  <sheets>
    <sheet name="1001" sheetId="13" r:id="rId1"/>
    <sheet name="1003" sheetId="10" r:id="rId2"/>
    <sheet name="1004" sheetId="18" r:id="rId3"/>
    <sheet name="1005" sheetId="5" r:id="rId4"/>
    <sheet name="1006" sheetId="6" r:id="rId5"/>
    <sheet name="1007" sheetId="4" r:id="rId6"/>
    <sheet name="1008" sheetId="2" r:id="rId7"/>
    <sheet name="1009" sheetId="3" r:id="rId8"/>
    <sheet name="1010" sheetId="9" r:id="rId9"/>
    <sheet name="1011" sheetId="8" state="hidden" r:id="rId10"/>
    <sheet name="1012" sheetId="7" r:id="rId11"/>
    <sheet name="2276" sheetId="15" r:id="rId12"/>
    <sheet name="Validacion" sheetId="17" r:id="rId13"/>
    <sheet name="Hoja1" sheetId="19" r:id="rId14"/>
  </sheets>
  <definedNames>
    <definedName name="_xlnm._FilterDatabase" localSheetId="0" hidden="1">'1001'!$A$1:$T$1</definedName>
    <definedName name="_xlnm._FilterDatabase" localSheetId="1" hidden="1">'1003'!$A$1:$N$1</definedName>
    <definedName name="_xlnm._FilterDatabase" localSheetId="2" hidden="1">'1004'!$A$1:$O$1</definedName>
    <definedName name="_xlnm._FilterDatabase" localSheetId="3" hidden="1">'1005'!$A$1:$J$1</definedName>
    <definedName name="_xlnm._FilterDatabase" localSheetId="4" hidden="1">'1006'!$A$1:$K$1</definedName>
    <definedName name="_xlnm._FilterDatabase" localSheetId="5" hidden="1">'1007'!$A$1:$K$1</definedName>
    <definedName name="_xlnm._FilterDatabase" localSheetId="6" hidden="1">'1008'!$A$1:$N$5</definedName>
    <definedName name="_xlnm._FilterDatabase" localSheetId="9" hidden="1">'1011'!$A$1:$C$133</definedName>
    <definedName name="_xlnm._FilterDatabase" localSheetId="10" hidden="1">'1012'!$A$1:$K$5</definedName>
    <definedName name="_xlnm._FilterDatabase" localSheetId="11">'2276'!$B$1:$AH$1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17" l="1"/>
  <c r="D41" i="17"/>
  <c r="D43" i="17"/>
  <c r="C43" i="17"/>
  <c r="B43" i="17"/>
  <c r="I98" i="17"/>
  <c r="H75" i="17"/>
  <c r="H82" i="17" s="1"/>
  <c r="H73" i="17"/>
  <c r="H77" i="17" l="1"/>
  <c r="D52" i="17"/>
  <c r="D51" i="17"/>
  <c r="D50" i="17" l="1"/>
  <c r="D49" i="17"/>
  <c r="X15" i="17"/>
  <c r="W15" i="17"/>
  <c r="V15" i="17"/>
  <c r="R14" i="17"/>
  <c r="R13" i="17"/>
  <c r="R12" i="17"/>
  <c r="R11" i="17"/>
  <c r="R10" i="17"/>
  <c r="R9" i="17"/>
  <c r="R8" i="17"/>
  <c r="R7" i="17"/>
  <c r="R6" i="17"/>
  <c r="R5" i="17"/>
  <c r="R4" i="17"/>
  <c r="R3" i="17"/>
  <c r="T15" i="17"/>
  <c r="T17" i="17" s="1"/>
  <c r="S15" i="17"/>
  <c r="S17" i="17" s="1"/>
  <c r="Q15" i="17"/>
  <c r="Q17" i="17" s="1"/>
  <c r="P15" i="17"/>
  <c r="P17" i="17" s="1"/>
  <c r="O15" i="17"/>
  <c r="O17" i="17" s="1"/>
  <c r="N15" i="17"/>
  <c r="N17" i="17" s="1"/>
  <c r="M15" i="17"/>
  <c r="M17" i="17" s="1"/>
  <c r="L15" i="17"/>
  <c r="L17" i="17" s="1"/>
  <c r="K15" i="17"/>
  <c r="K17" i="17" s="1"/>
  <c r="J15" i="17"/>
  <c r="J17" i="17" s="1"/>
  <c r="I15" i="17"/>
  <c r="I17" i="17" s="1"/>
  <c r="B30" i="17" l="1"/>
  <c r="D48" i="17" l="1"/>
  <c r="D47" i="17"/>
  <c r="D40" i="17"/>
  <c r="D39" i="17"/>
  <c r="D38" i="17"/>
  <c r="D37" i="17"/>
  <c r="J30" i="17"/>
  <c r="J32" i="17" s="1"/>
  <c r="I30" i="17"/>
  <c r="I32" i="17" s="1"/>
  <c r="H30" i="17"/>
  <c r="G30" i="17"/>
  <c r="G32" i="17" s="1"/>
  <c r="E30" i="17"/>
  <c r="X18" i="17"/>
  <c r="H15" i="17"/>
  <c r="H17" i="17" s="1"/>
  <c r="G15" i="17"/>
  <c r="G17" i="17" s="1"/>
  <c r="F15" i="17"/>
  <c r="F17" i="17" s="1"/>
  <c r="E15" i="17"/>
  <c r="E17" i="17" s="1"/>
  <c r="D15" i="17"/>
  <c r="D17" i="17" s="1"/>
  <c r="C15" i="17"/>
  <c r="C17" i="17" s="1"/>
  <c r="B15" i="17"/>
  <c r="B17" i="17" s="1"/>
  <c r="R15" i="17" l="1"/>
  <c r="R17" i="17" s="1"/>
  <c r="F30" i="17"/>
  <c r="F32" i="17" s="1"/>
</calcChain>
</file>

<file path=xl/sharedStrings.xml><?xml version="1.0" encoding="utf-8"?>
<sst xmlns="http://schemas.openxmlformats.org/spreadsheetml/2006/main" count="486" uniqueCount="362">
  <si>
    <t>Cpto</t>
  </si>
  <si>
    <t>Tp Dc</t>
  </si>
  <si>
    <t>Nit</t>
  </si>
  <si>
    <t>1 Apellido</t>
  </si>
  <si>
    <t>2 Apellido</t>
  </si>
  <si>
    <t>Nombre</t>
  </si>
  <si>
    <t>Otros</t>
  </si>
  <si>
    <t>Razon Social</t>
  </si>
  <si>
    <t>Direccion</t>
  </si>
  <si>
    <t>Dpto</t>
  </si>
  <si>
    <t>Mcp</t>
  </si>
  <si>
    <t>Pais</t>
  </si>
  <si>
    <t>Pago dedu</t>
  </si>
  <si>
    <t>Pago no dedu</t>
  </si>
  <si>
    <t>IVA dedu</t>
  </si>
  <si>
    <t>IVA no dedu</t>
  </si>
  <si>
    <t>Rte Fte prac</t>
  </si>
  <si>
    <t>Rte Fte asum</t>
  </si>
  <si>
    <t>Ret IVA Rc</t>
  </si>
  <si>
    <t>Ret IVA Exte</t>
  </si>
  <si>
    <t>Dv</t>
  </si>
  <si>
    <t>Valor</t>
  </si>
  <si>
    <t>Retencion</t>
  </si>
  <si>
    <t>Correo * Opcional</t>
  </si>
  <si>
    <t xml:space="preserve">Valor pago </t>
  </si>
  <si>
    <t>Valor Descuento</t>
  </si>
  <si>
    <t>IVA descontable</t>
  </si>
  <si>
    <t>Devolucion</t>
  </si>
  <si>
    <t>IVA MAYOR VALOR</t>
  </si>
  <si>
    <t>Inician al vencimiento de la declaración de renta</t>
  </si>
  <si>
    <t>IVA generado</t>
  </si>
  <si>
    <t>Impto al Consumo</t>
  </si>
  <si>
    <t>Ing Opera</t>
  </si>
  <si>
    <t>Devoluciones</t>
  </si>
  <si>
    <t>Cpt</t>
  </si>
  <si>
    <t>Saldo</t>
  </si>
  <si>
    <t>NIT</t>
  </si>
  <si>
    <t>Primer apellido socio o accionista</t>
  </si>
  <si>
    <t>Segundo apellido socio o accionista</t>
  </si>
  <si>
    <t>Primer nombre del socio o accionista</t>
  </si>
  <si>
    <t>Otros nombres socio o accionista</t>
  </si>
  <si>
    <t xml:space="preserve">Razón social </t>
  </si>
  <si>
    <t>Dirección</t>
  </si>
  <si>
    <t>Valor capital</t>
  </si>
  <si>
    <t>Valor Prima</t>
  </si>
  <si>
    <t>Porct. De Participacion</t>
  </si>
  <si>
    <t>Porcentaje de participacion ( Posicion Decimal )</t>
  </si>
  <si>
    <t>CONCEPTO</t>
  </si>
  <si>
    <t>VALOR</t>
  </si>
  <si>
    <t>INGRESOS NO CONSTITUTIVOS DE RENTA NI GANANCIA OCASIONAL</t>
  </si>
  <si>
    <t>Valor solicitado por dividendos y participaciones</t>
  </si>
  <si>
    <t>Valor solicitado por rendimientos financieros</t>
  </si>
  <si>
    <t>Valor  solicitado  de  la  prima  por  colocación  de  acciones,  cuotas  o partes de interés social</t>
  </si>
  <si>
    <t>Valor solicitado por la utilidad en la enajenación de acciones</t>
  </si>
  <si>
    <t>Valor solicitado por la utilidad en la enajenación de derivados que sean valores</t>
  </si>
  <si>
    <t>Valor solicitado por la capitalización de la cuenta de Revalorización del Psatrimonio</t>
  </si>
  <si>
    <t>Valor solicitado por las indemnizaciones en virtud de seguros de daño</t>
  </si>
  <si>
    <t>Valor solicitado por las indemnizaciones por destrucción o renovación de cultivos o por control de plagas</t>
  </si>
  <si>
    <t>Valor solicitado por los aportes de entidades estatales, sobretasas e impuestos para financiamiento de sistemas de servicio público de transporte masivo de pasajeros</t>
  </si>
  <si>
    <t>Valor solicitado por los ingresos percibidos por las organizaciones regionales de televisión y audiovisuales provenientes de la Comisión Nacional de Televisión</t>
  </si>
  <si>
    <t>Valor solicitado por la distribución de utilidades o reservas en acciones o cuotas de interés social</t>
  </si>
  <si>
    <t>Valor solicitado por los ingresos recibidos por la liberación de la reserva, constituida por deducción de cuotas de depreciación superiores al valor contabilizado</t>
  </si>
  <si>
    <t>Valor  solicitado  proveniente  del  incentivo  a  la  capitalización  rural, (ICR)</t>
  </si>
  <si>
    <t>Valor solicitado por la utilidad en la venta de casa o apartamento de habitación</t>
  </si>
  <si>
    <t>Valor solicitado por  la retribución como recompensa, en el concepto</t>
  </si>
  <si>
    <t>Valor solicitado por  la utilidad en la enajenación voluntaria de bienes expropiados</t>
  </si>
  <si>
    <t>Valor solicitado por la utilidad en las primas de localización y vivienda</t>
  </si>
  <si>
    <t>Valor solicitado por los aportes obligatorios a los fondos de pensiones</t>
  </si>
  <si>
    <t>Valor solicitado por los aportes voluntarios a los fondos de pensiones</t>
  </si>
  <si>
    <t>Valor solicitado por los ahorros a largo plazo para el fomento de la construcción</t>
  </si>
  <si>
    <t>Valor solicitado por los aportes a fondos de cesantías, en el concepto</t>
  </si>
  <si>
    <t>Valor solicitado por los subsidios y ayudas otorgadas por el programa</t>
  </si>
  <si>
    <t xml:space="preserve">Agro Ingreso Seguro- AIS </t>
  </si>
  <si>
    <t>Valor solicitado por los dividendos y participaciones percibidos por socios o accionistas o asociados de empresas editoriales</t>
  </si>
  <si>
    <t>Valor  solicitado  por  Distribución  de  utilidades  por  liquidación  de sociedades limitadas</t>
  </si>
  <si>
    <t>Valor solicitado por Donaciones recibidas para partidos, movimientos y campañas políticas</t>
  </si>
  <si>
    <t>Valor solicitado por la utilidad obtenida en la enajenación de bienes inmuebles</t>
  </si>
  <si>
    <t>Valor solicitado por la utilidad en procesos de capitalización</t>
  </si>
  <si>
    <t>Valor solicitado por los ingresos recibidos para ser destinados al desarrollo de proyectos calificados como de carácter científico, tecnológico o de inversión</t>
  </si>
  <si>
    <t>Rentas exentas</t>
  </si>
  <si>
    <t>Valor de las rentas exentas Ley Páez</t>
  </si>
  <si>
    <t>Valor de las rentas exentas Eje Cafetero</t>
  </si>
  <si>
    <t xml:space="preserve">Valor de las rentas exentas por venta de energía eléctrica generada con recursos eólicos, biomasa o residuos agrícolas, </t>
  </si>
  <si>
    <t>Valor  de  las  rentas  exentas  por  servicios  de  ecoturismo</t>
  </si>
  <si>
    <t>Valor  de  las  rentas  exentas  por  el  aprovechamiento  de  nuevas plantaciones forestales</t>
  </si>
  <si>
    <t>Valor de las rentas exentas por la prestación del servicio de transporte fluvial con embarcaciones y planchones de bajo calado</t>
  </si>
  <si>
    <t>Valor de las rentas exentas por los nuevos contratos de arrendamiento financiero con opción de compra (leasing), de inmuebles construidos para vivienda</t>
  </si>
  <si>
    <t>Valor de las rentas exentas por la utilidad en la enajenación de predios destinados a fines de utilidad pública a que se refieren los literales b) y c) del artículo 58 de la Ley 388 de 1997 que hayan sido aportados a patrimonios autónomos que se creen con esta finalidad exclusiva</t>
  </si>
  <si>
    <t>Valor de rentas exentas de empresas editoriales</t>
  </si>
  <si>
    <t>Valor  de  la  renta  exenta  en  procesos  de  titularización  de  cartera hipotecaria y de los bonos hipotecarios, artículo 16 de la Ley 546 de 1999, modificado por el artículo 81 de la Ley 964 de 2005</t>
  </si>
  <si>
    <t>Valor de la renta exenta por incentivos a la financiación de viviendas de interés social, artículo 56 de la Ley 546 de 1999, modificada por la Ley 964 de 2005</t>
  </si>
  <si>
    <t>Valor de la renta exenta por asfaltos, artículo 5 de la Ley 30 de 1982</t>
  </si>
  <si>
    <t>Valor de la renta exenta por aplicación de algún convenio para evitar la doble tributación</t>
  </si>
  <si>
    <t>Valor de la renta exenta por derechos de autor,  artículo 28 Ley 98 de 1993</t>
  </si>
  <si>
    <t>Valor de la renta exenta por dividendos y participaciones de socios y accionistas, Ley Páez, Inc. 2, artículo 228 Estatuto Tributario</t>
  </si>
  <si>
    <t>Valor de la renta exenta por Incentivo para la construcción de vivienda para arrendar, artículo 41 Ley 820 de 2003</t>
  </si>
  <si>
    <t>Valor de la renta exenta por Intereses, comisiones y pagos por deuda pública externa, artículo 218 Estatuto Tributario</t>
  </si>
  <si>
    <t>Valor de la renta exenta por las donaciones que reciban las personas naturales o jurídicas que participen en la ejecución y desarrollo de proyectos aprobados por el Fondo Multilateral del Protocolo de Montreal, artículo 32, Ley 488 de 1998</t>
  </si>
  <si>
    <t>Valor de la renta exenta por inversión en reforestación, aserríos y árboles maderables,  en el concepto</t>
  </si>
  <si>
    <t>Valor  de  renta  exenta  en  proyectos de  infraestructura  en  Zonas Especiales Económicas de Exportación</t>
  </si>
  <si>
    <t>Valor de la renta exenta por renta líquida generada por el aprovechamiento de nuevos cultivos de tardío rendimiento</t>
  </si>
  <si>
    <t>Valor de la renta exenta por empresas asociativas de trabajo, Ley 10 de 1991</t>
  </si>
  <si>
    <t>Valor  de  las  rentas  exentas  por  nuevos  productos  medicinales elaborados en Colombia</t>
  </si>
  <si>
    <t>Valor  de  las  rentas  exentas  por  nuevo  software  elaborados  en Colombia</t>
  </si>
  <si>
    <t>Valor de las rentas exentas por servicios prestados en hoteles nuevos</t>
  </si>
  <si>
    <t>Valor  de  las  rentas  exentas  por  servicios  prestados  en  hoteles remodelado y/o ampliados</t>
  </si>
  <si>
    <t>Valor  de  las  rentas  exentas  por  juegos  de  suerte  y  azar</t>
  </si>
  <si>
    <t>Valor de las rentas exentas por licores y alcoholes</t>
  </si>
  <si>
    <t>Valor de la renta exenta por pagos laborales</t>
  </si>
  <si>
    <t>Valor de renta exenta por ingresos obtenidos por la venta de certificados de emisión de bióxido de carbono de acuerdo a los términos del Protocolo de Kyoto</t>
  </si>
  <si>
    <t>Costos y deducciones</t>
  </si>
  <si>
    <t>Valor  solicitado como deducción  en  la  declaración  de  renta  por  las inversiones  realizadas  en  activos  fijos  reales  productivos</t>
  </si>
  <si>
    <t>Valor  solicitado  como  deducción  por  las  inversiones  realizadas  en control y mejoramiento del medio ambiente</t>
  </si>
  <si>
    <t>Valor  solicitado  como  deducción  por  las  inversiones  realizadas  en nuevas plantaciones, riegos, pozos y silos</t>
  </si>
  <si>
    <t>Valor solicitado como deducción por las inversiones realizadas en investigaciones  científicas, tecnológicas o  de  innovación</t>
  </si>
  <si>
    <t>Valor solicitado como deducción por las inversión realizada en librerías</t>
  </si>
  <si>
    <t>Valor solicitado como deducción por la inversión realizada en centros de reclusión</t>
  </si>
  <si>
    <t>Valor solicitado como deducción por las inversiones realizadas para adelantar proyectos agroindustriales</t>
  </si>
  <si>
    <t>Valor solicitado como deducción por las inversiones realizadas para el transporte aéreo en zonas apartadas del país</t>
  </si>
  <si>
    <t>Valor  solicitado  como  deducción  por  las  donaciones  realizadas  en proyectos de  desarrollo científico y tecnológico</t>
  </si>
  <si>
    <t>Valor solicitado como deducción por donación o inversión en producción cinematográfica artículo.16 Ley 814 de 2003</t>
  </si>
  <si>
    <t>Valor solicitado como deducción por donación a entidades no contribuyentes, numeral  1, artículo 125 del Estatuto Tributario</t>
  </si>
  <si>
    <t>Valor solicitado como deducción por donación a asociaciones, corporaciones y fundaciones sin ánimo de lucro, numeral 2, artículo 125 del Estatuto Tributario</t>
  </si>
  <si>
    <t>Valor solicitado como deducción por donación a fondos mixtos de la promoción de cultura, deporte, artes, al ICBF, numeral 2, artículo 125 del Estatuto Tributario</t>
  </si>
  <si>
    <t>Valor solicitado como deducción por donación a la Corporación General Gustavo Matamoros D’ Costa y demás fundaciones dedicadas a la defensa, protección de derechos humanos</t>
  </si>
  <si>
    <t>Valor solicitado como deducción por donación a organismos de deporte aficionado, Inciso 2, artículo 126- 2 del Estatuto Tributario</t>
  </si>
  <si>
    <t>Valor solicitado como deducción por donación a organismos deportivos</t>
  </si>
  <si>
    <t>y recreativos o culturales personas jurídicas sin ánimo de lucro, Inciso 3, artículo 126-2 del Estatuto Tributario</t>
  </si>
  <si>
    <t>Valor solicitado como deducción por donación a la Red Nacional de Bibliotecas  Públicas  y  Biblioteca  Nacional,  parágrafo,  artículo  125 Estatuto Tributario</t>
  </si>
  <si>
    <t>Valor solicitado como deducción por donación al Fondo de Seguro de Obligatorio Accidentes de Tránsito –FONSAT</t>
  </si>
  <si>
    <t>Valor solicitado por concepto de regalías en el país</t>
  </si>
  <si>
    <t>Valor solicitado como deducción correspondiente a la provisión para deudas de dudoso o difícil cobro</t>
  </si>
  <si>
    <t>Valor solicitado como costo o deducción por depreciación, amortización y agotamiento</t>
  </si>
  <si>
    <t>Valor  solicitado como deducción  por  agotamiento  en  explotación  de hidrocarburos, artículo 161 del Estatuto Tributario</t>
  </si>
  <si>
    <t>Valor solicitado como deducción por factor especial de agotamiento en explotación de hidrocarburos, artículo 166 del Estatuto Tributario</t>
  </si>
  <si>
    <t>Valor solicitado como deducción por amortización de inversiones en exploración de gases, y minerales distintos de hidrocarburos</t>
  </si>
  <si>
    <t>Valor solicitado como deducción por amortización en el sector agropecuario, artículo 158 Estatuto Tributario</t>
  </si>
  <si>
    <t>Valor solicitado como deducción por pagos efectuados a la casa matriz</t>
  </si>
  <si>
    <t>Valor total solicitado como deducción por gastos en el exterior</t>
  </si>
  <si>
    <t>Valor solicitado como costo en la enajenación de activos fijos</t>
  </si>
  <si>
    <t>Valor solicitado como protección, mantenimiento y conservación muebles e inmuebles de interés cultural, artículo 14 Ley 1185 de 2008</t>
  </si>
  <si>
    <t>Valor solicitado como costo o deducción por las reparaciones locativas realizadas sobre inmuebles</t>
  </si>
  <si>
    <t>Valor  solicitado  como  deducción  por  concepto  del  gravamen  a  los movimientos financieros</t>
  </si>
  <si>
    <t>Valor  solicitado  como  deducción  por  intereses  préstamos  vivienda, artículo 119 Estatuto Tributario</t>
  </si>
  <si>
    <t>Valor solicitado como deducción de impuestos pagados</t>
  </si>
  <si>
    <t>Valor solicitado como deducción por tasas y contribuciones fiscales pagadas</t>
  </si>
  <si>
    <t>Valor solicitado como deducción por impuestos, regalías y contribuciones pagados por organismos descentralizados</t>
  </si>
  <si>
    <t>Valor solicitado como costo o deducción de intereses, artículo 117 Estatuto Tributario</t>
  </si>
  <si>
    <t>Valor  solicitado  como  deducción  por  las  contribuciones  a  carteras colectivas</t>
  </si>
  <si>
    <t>Valor  solicitado  como  costo  o  deducción  por  contratos  de  leasing, artículo 127-1 Estatuto Tributario</t>
  </si>
  <si>
    <t>Valor solicitado como costo o deducción por concepto de publicidad y propaganda</t>
  </si>
  <si>
    <t>Valor solicitado como deducción correspondiente a la provisión individual de cartera de créditos y provisión de coeficiente de riesgo, Parágrafo del artículo 145 Estatuto Tributario</t>
  </si>
  <si>
    <t>Valor solicitado como deducción correspondiente a deudas manifiestamente pérdidas o sin valor</t>
  </si>
  <si>
    <t>Valor solicitado como deducción por pérdida de activos</t>
  </si>
  <si>
    <t>Valor  solicitado  como  costo  o  deducción  por  aportes  al  Instituto Colombiano de Bienestar Familiar, (ICBF)</t>
  </si>
  <si>
    <t>Valor  solicitado  como  costo  o  deducción  por  aportes  a  Cajas  de Compensación Familiar</t>
  </si>
  <si>
    <t>Valor  solicitado  como  costo  o  deducción  por  aportes  al Servicio Nacional de Aprendizaje, (SENA)</t>
  </si>
  <si>
    <t>Valor  solicitado  como  deducción  por  concepto  de  contribuciones  a fondos de pensiones de jubilación e invalidez</t>
  </si>
  <si>
    <t>Valor solicitado como deducción de la provisión para el pago de futuras pensiones</t>
  </si>
  <si>
    <t>Valor solicitado como deducción de sumas pagadas de renta vitalicia</t>
  </si>
  <si>
    <t>Valor solicitado como deducción por concepto de cesantías efectivamente pagadas y o reconocidas irrevocablemente al trabajador</t>
  </si>
  <si>
    <t>Valor solicitado como deducción por concepto de aportes a cesantías por los trabajadores independientes</t>
  </si>
  <si>
    <t>Valor solicitado como deducción por concepto de contribuciones parafiscales agropecuarias efectuadas por los productores a los fondos de estabilización de la ley 101 de 1993</t>
  </si>
  <si>
    <t>Valor solicitado como costo o deducción por salarios, y demás pagos laborales</t>
  </si>
  <si>
    <t>Valor solicitado como costo o deducción por salarios y prestaciones sociales a trabajadores con discapacidad no inferior al 25%, Ley 361 de 1997</t>
  </si>
  <si>
    <t>Valor solicitado como costo o deducción por salarios, prestaciones sociales y demás pagos laborales, pagados a viudas y huérfanos de miembros de las Fuerzas Armadas muertos en combate, secuestrados o  desaparecidos,  Héroes  de  la  Nación, y/o  mujeres  víctimas  de violencia comprobada</t>
  </si>
  <si>
    <t>Valor solicitado como costo o deducción por apoyo de sostenimiento mensual de los trabajadores contratados como aprendices, Art. 189, Ley 115 de 1994</t>
  </si>
  <si>
    <t>Valor solicitado como costo o deducción por salarios pagados, durante el cautiverio, a sus empleados víctimas de secuestros</t>
  </si>
  <si>
    <t>Valor solicitado como costo o deducción por concepto de alimentación del  trabajador  y  su  familia  o  suministro  de  alimentación  para  los mismos</t>
  </si>
  <si>
    <t>Valor solicitado como costo o deducción por el pago de estudios a trabajadores  en  instituciones  de  educación  superior</t>
  </si>
  <si>
    <t>Deduccion por factor especial agotamiento en explotacion de hidrocarburos</t>
  </si>
  <si>
    <t>Deduccion por amortizacion inversiones en exploracion de gases, y minerales distintos de hydrocarburos</t>
  </si>
  <si>
    <t>Deduccion tasas y contribuciones fiscales pagagas</t>
  </si>
  <si>
    <t>Deduccion por impuestos, regalias y contribucion pagos por organismos descentralizados</t>
  </si>
  <si>
    <t>Deduccion provision pago futuras pensiones</t>
  </si>
  <si>
    <t>Deduccion sumas pagadas renta vitalicias</t>
  </si>
  <si>
    <t xml:space="preserve">Deduccion por salarios y prestaciones trabajadores discapacidad inferior 25% </t>
  </si>
  <si>
    <t>Deduccion inversiones transporte aereo en zonas apartadas del pais</t>
  </si>
  <si>
    <t>Compensaciones</t>
  </si>
  <si>
    <t>Valor de la compensación por perdidas fiscales de ejercicios anteriores</t>
  </si>
  <si>
    <t>Valor de la compensación por exceso de la renta presuntiva</t>
  </si>
  <si>
    <t>Informante</t>
  </si>
  <si>
    <t>Salario</t>
  </si>
  <si>
    <t>Emolumentos Eclesiastico</t>
  </si>
  <si>
    <t>Honorarios</t>
  </si>
  <si>
    <t>Servicios</t>
  </si>
  <si>
    <t>Comisiones</t>
  </si>
  <si>
    <t>Prestaciones Sociales</t>
  </si>
  <si>
    <t>Viatico</t>
  </si>
  <si>
    <t>Gastos Representa</t>
  </si>
  <si>
    <t>Compensaciones, Tabrajo asociados</t>
  </si>
  <si>
    <t>Otros pagos</t>
  </si>
  <si>
    <t>Cesantias e Interes</t>
  </si>
  <si>
    <t>Pensión y Vejez</t>
  </si>
  <si>
    <t>Total pagos</t>
  </si>
  <si>
    <t>Aportes Salud</t>
  </si>
  <si>
    <t>Aporte Pension y Solidaridad</t>
  </si>
  <si>
    <t>Aporte voluntario Pensión</t>
  </si>
  <si>
    <t>Aporte voluntario AFC</t>
  </si>
  <si>
    <t>Aporte voluntario Cesantias</t>
  </si>
  <si>
    <t>Ret Fte</t>
  </si>
  <si>
    <t>Bonos electronicos, Vales</t>
  </si>
  <si>
    <t>Apoyo económico</t>
  </si>
  <si>
    <t>Pago ailmentos &lt; 41 UVT</t>
  </si>
  <si>
    <t>Pago ailmentos &gt; 41 UVT</t>
  </si>
  <si>
    <t>RETENCIÓN EN LA FUENTE E IVA</t>
  </si>
  <si>
    <t>AUTORRETENCIÓN</t>
  </si>
  <si>
    <t>Concepto/ Periodo 2021</t>
  </si>
  <si>
    <t>Renta de trabajo</t>
  </si>
  <si>
    <t>Renta pensiones</t>
  </si>
  <si>
    <t>Comisión</t>
  </si>
  <si>
    <t>Rendimientos financieros</t>
  </si>
  <si>
    <t>Arrendamiento</t>
  </si>
  <si>
    <t>Regalias</t>
  </si>
  <si>
    <t>Dividendos y participación</t>
  </si>
  <si>
    <t>Compras</t>
  </si>
  <si>
    <t>Trans. Tarjeta débito y Crédito</t>
  </si>
  <si>
    <t>Contrato Construcción</t>
  </si>
  <si>
    <t>Enajenación activos fijos</t>
  </si>
  <si>
    <t>Loterias, rifas y apuesta</t>
  </si>
  <si>
    <t>Retención al exterior</t>
  </si>
  <si>
    <t>Total Retención</t>
  </si>
  <si>
    <t>Retención IVA RC</t>
  </si>
  <si>
    <t>Retención Exterior</t>
  </si>
  <si>
    <t>Base</t>
  </si>
  <si>
    <t>tarifa</t>
  </si>
  <si>
    <t>Total</t>
  </si>
  <si>
    <t xml:space="preserve">Periodo 1 </t>
  </si>
  <si>
    <t>Periodo 2</t>
  </si>
  <si>
    <t>Periodo 3</t>
  </si>
  <si>
    <t>Periodo 4</t>
  </si>
  <si>
    <t>Periodo 5</t>
  </si>
  <si>
    <t>Periodo 6</t>
  </si>
  <si>
    <t>Periodo 7</t>
  </si>
  <si>
    <t>Periodo 8</t>
  </si>
  <si>
    <t>Periodo 9</t>
  </si>
  <si>
    <t>Periodo 10</t>
  </si>
  <si>
    <t>Periodo 11</t>
  </si>
  <si>
    <t>Periodo 12</t>
  </si>
  <si>
    <t>Valor reportado Formato</t>
  </si>
  <si>
    <t>Diferencia</t>
  </si>
  <si>
    <t>Validación</t>
  </si>
  <si>
    <t>Validar con formato 2276 V2</t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</si>
  <si>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</t>
    </r>
    <r>
      <rPr>
        <b/>
        <sz val="11"/>
        <color rgb="FFFF0000"/>
        <rFont val="Calibri (Cuerpo)"/>
      </rPr>
      <t>002, 5030 y 5008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</si>
  <si>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</t>
    </r>
    <r>
      <rPr>
        <b/>
        <sz val="11"/>
        <color rgb="FFFF0000"/>
        <rFont val="Calibri (Cuerpo)"/>
      </rPr>
      <t>003 y 5031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</si>
  <si>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</t>
    </r>
    <r>
      <rPr>
        <b/>
        <sz val="11"/>
        <color rgb="FFFF0000"/>
        <rFont val="Calibri (Cuerpo)"/>
      </rPr>
      <t>004, 5032 y 5008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</si>
  <si>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</t>
    </r>
    <r>
      <rPr>
        <b/>
        <sz val="11"/>
        <color rgb="FFFF0000"/>
        <rFont val="Calibri (Cuerpo)"/>
      </rPr>
      <t>006, 5034 y 5008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</si>
  <si>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</t>
    </r>
    <r>
      <rPr>
        <b/>
        <sz val="11"/>
        <color rgb="FFFF0000"/>
        <rFont val="Calibri (Cuerpo)"/>
      </rPr>
      <t>005, 5033 y 5008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</si>
  <si>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5016 y 5035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</si>
  <si>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5068, 5070 y 5071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</si>
  <si>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5007 y 5029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</si>
  <si>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5045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</si>
  <si>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5004 y 5008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</si>
  <si>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5007, 5008 o 5046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</si>
  <si>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5044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</si>
  <si>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5016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</si>
  <si>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Concepto </t>
    </r>
    <r>
      <rPr>
        <b/>
        <sz val="11"/>
        <color rgb="FFFF0000"/>
        <rFont val="Calibri"/>
        <family val="2"/>
        <scheme val="minor"/>
      </rPr>
      <t>5027, 5023, 5067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FF0000"/>
        <rFont val="Calibri (Cuerpo)"/>
      </rPr>
      <t>5024, 5025, 5026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</si>
  <si>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suma Columna Q y R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</si>
  <si>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suma Columna S</t>
    </r>
  </si>
  <si>
    <r>
      <t xml:space="preserve">Validar con formato </t>
    </r>
    <r>
      <rPr>
        <b/>
        <sz val="11"/>
        <rFont val="Calibri (Cuerpo)"/>
      </rPr>
      <t>1001</t>
    </r>
    <r>
      <rPr>
        <b/>
        <sz val="11"/>
        <color theme="1"/>
        <rFont val="Calibri"/>
        <family val="2"/>
        <scheme val="minor"/>
      </rPr>
      <t xml:space="preserve"> suma Columna T</t>
    </r>
  </si>
  <si>
    <t>NO SE REPORTA</t>
  </si>
  <si>
    <t>IVA</t>
  </si>
  <si>
    <t>Bimestre</t>
  </si>
  <si>
    <t>Iva Descontable</t>
  </si>
  <si>
    <t>Rg Simp</t>
  </si>
  <si>
    <t>Iva importacion</t>
  </si>
  <si>
    <t>Iva Dev</t>
  </si>
  <si>
    <t>Total Iva des</t>
  </si>
  <si>
    <t>iva Generado</t>
  </si>
  <si>
    <t>Dev Gene</t>
  </si>
  <si>
    <t>Rt iva</t>
  </si>
  <si>
    <t>IPC</t>
  </si>
  <si>
    <t>Bim 1</t>
  </si>
  <si>
    <t>Bim 2</t>
  </si>
  <si>
    <t>Bim 3</t>
  </si>
  <si>
    <t>Bim 4</t>
  </si>
  <si>
    <t>Bim 5</t>
  </si>
  <si>
    <t>Bim 6</t>
  </si>
  <si>
    <t>TOTALES</t>
  </si>
  <si>
    <t>Validación formato 1005</t>
  </si>
  <si>
    <t>Validación formato 1006</t>
  </si>
  <si>
    <r>
      <t xml:space="preserve">Validación formato 1003 concepto </t>
    </r>
    <r>
      <rPr>
        <b/>
        <sz val="11"/>
        <color rgb="FFFF0000"/>
        <rFont val="Calibri (Cuerpo)"/>
      </rPr>
      <t>1309</t>
    </r>
  </si>
  <si>
    <t>SALDOS DECLARACION DE RENTA</t>
  </si>
  <si>
    <t>Declarado según renta</t>
  </si>
  <si>
    <t>Formato</t>
  </si>
  <si>
    <t>Ingresos de operación</t>
  </si>
  <si>
    <r>
      <t xml:space="preserve">Formato 1007 Validación concepto </t>
    </r>
    <r>
      <rPr>
        <sz val="11"/>
        <color rgb="FFFF0000"/>
        <rFont val="Calibri (Cuerpo)"/>
      </rPr>
      <t>4001</t>
    </r>
  </si>
  <si>
    <t>Otros ingresos</t>
  </si>
  <si>
    <t>Formato 1007 Validación concepto 4002</t>
  </si>
  <si>
    <t>Ingresos Financieros</t>
  </si>
  <si>
    <t>Formato 1007 Validación concepto 4003</t>
  </si>
  <si>
    <t>Formato 1007 Validación Columna devolución</t>
  </si>
  <si>
    <t>Ingreso Ganancia ocasional</t>
  </si>
  <si>
    <t>Ingreso diferencia en cambio</t>
  </si>
  <si>
    <t>Total ingresos</t>
  </si>
  <si>
    <t>Cuentas por cobrar (Casilla 35)</t>
  </si>
  <si>
    <t>Formato 1008</t>
  </si>
  <si>
    <t>Pasivos (Casilla 42)</t>
  </si>
  <si>
    <t>Formato 1009</t>
  </si>
  <si>
    <t>Descuentos tributarios (Casilla 84)</t>
  </si>
  <si>
    <t>Formato 1004</t>
  </si>
  <si>
    <t>Ingreso no constitutuvos de renta y ganancia ocasional (Casilla 55)</t>
  </si>
  <si>
    <t>Formato 2575</t>
  </si>
  <si>
    <t>Renta exenta (Casilla 72)</t>
  </si>
  <si>
    <t>Formato 1011</t>
  </si>
  <si>
    <t>Otras retenciones (Casilla 94)</t>
  </si>
  <si>
    <t>Formato 1003</t>
  </si>
  <si>
    <t>Capital + prima</t>
  </si>
  <si>
    <t>Formato 1010</t>
  </si>
  <si>
    <t>Subvención</t>
  </si>
  <si>
    <t>Objeto social</t>
  </si>
  <si>
    <t>Fundación- niños</t>
  </si>
  <si>
    <t>Ingreso</t>
  </si>
  <si>
    <t>Costo</t>
  </si>
  <si>
    <t>Pasivo</t>
  </si>
  <si>
    <t>Ejecuto</t>
  </si>
  <si>
    <t>Ingresos</t>
  </si>
  <si>
    <t>Costos del proyect</t>
  </si>
  <si>
    <t>Russell Bedford</t>
  </si>
  <si>
    <t>Deterioro (Invidual o General)</t>
  </si>
  <si>
    <t>Persona Natural</t>
  </si>
  <si>
    <t>Juanito</t>
  </si>
  <si>
    <t>Roger No obligado exógena</t>
  </si>
  <si>
    <t>Paola</t>
  </si>
  <si>
    <t>1.</t>
  </si>
  <si>
    <t>Año 2020 o 2021 &gt; $ 5000 MM</t>
  </si>
  <si>
    <t>820 MM y 300 MM</t>
  </si>
  <si>
    <t>800. MM</t>
  </si>
  <si>
    <t>2.</t>
  </si>
  <si>
    <t>Año 2021 Ingresos R Capital o R No Laboral &gt; $ 100 MM</t>
  </si>
  <si>
    <t>250 MM</t>
  </si>
  <si>
    <t>Persona Natural RST</t>
  </si>
  <si>
    <t>Año 2021  &gt; $ 500 MM</t>
  </si>
  <si>
    <t>Ejemplos</t>
  </si>
  <si>
    <t xml:space="preserve">Roger Román </t>
  </si>
  <si>
    <t>Paola Dorado</t>
  </si>
  <si>
    <t>Año 2020- Vendió Apto $ 700 MM</t>
  </si>
  <si>
    <t>Año 2020- Ingresos Dividendos $ 800 MM</t>
  </si>
  <si>
    <t>Año 2020- R Capital por $ 120 MM</t>
  </si>
  <si>
    <t>Año 2021- Ingresos por salario $ 250 MM</t>
  </si>
  <si>
    <t>Año 2021- Salario $ 300 MM</t>
  </si>
  <si>
    <t>PN</t>
  </si>
  <si>
    <t>Sujeto de derechos deberes- Reconocimiento</t>
  </si>
  <si>
    <t>PJ</t>
  </si>
  <si>
    <t>Contrato o acuerdo- que dan a lugar ente de ficción- Sj Derechos y deberes</t>
  </si>
  <si>
    <t>Año 2020- R Capital $ 350 MM y $ 100 No Laboral</t>
  </si>
  <si>
    <t>Año 2021 - R Capital $ 350 MM y $ 120 No Laboral</t>
  </si>
  <si>
    <t>Roger Roman</t>
  </si>
  <si>
    <t>Inmuebles propios</t>
  </si>
  <si>
    <t>Recaudo del arriendo</t>
  </si>
  <si>
    <t>C</t>
  </si>
  <si>
    <t>F</t>
  </si>
  <si>
    <t>Venta inmueble</t>
  </si>
  <si>
    <t>Escritura 2022</t>
  </si>
  <si>
    <t>Bienes</t>
  </si>
  <si>
    <t>Beneficiarios (Herederos, asignatarios)</t>
  </si>
  <si>
    <t>Escritura pública- Liquidación sucesión</t>
  </si>
  <si>
    <t xml:space="preserve">Asignación de bienes </t>
  </si>
  <si>
    <t>Año 2020</t>
  </si>
  <si>
    <t>Año 2021</t>
  </si>
  <si>
    <t>Mengano</t>
  </si>
  <si>
    <t>Mengano-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</si>
</sst>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\ _€_-;\-* #,##0\ _€_-;_-* &quot;-&quot;??\ _€_-;_-@_-"/>
    <numFmt numFmtId="167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Cuerpo)"/>
    </font>
    <font>
      <b/>
      <sz val="11"/>
      <name val="Calibri (Cuerpo)"/>
    </font>
    <font>
      <sz val="11"/>
      <color rgb="FFFF0000"/>
      <name val="Calibri (Cuerpo)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165" fontId="2" fillId="0" borderId="0" xfId="1" applyFont="1" applyAlignment="1">
      <alignment vertical="center"/>
    </xf>
    <xf numFmtId="165" fontId="1" fillId="0" borderId="0" xfId="1" applyAlignment="1">
      <alignment vertical="center"/>
    </xf>
    <xf numFmtId="0" fontId="1" fillId="0" borderId="0" xfId="0" applyFont="1"/>
    <xf numFmtId="165" fontId="0" fillId="0" borderId="0" xfId="1" applyFont="1"/>
    <xf numFmtId="0" fontId="2" fillId="0" borderId="0" xfId="0" applyFont="1"/>
    <xf numFmtId="166" fontId="1" fillId="0" borderId="0" xfId="1" applyNumberForma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3" borderId="0" xfId="0" applyFont="1" applyFill="1" applyAlignment="1">
      <alignment vertical="top" wrapText="1"/>
    </xf>
    <xf numFmtId="9" fontId="1" fillId="0" borderId="0" xfId="2" applyAlignment="1">
      <alignment vertical="center"/>
    </xf>
    <xf numFmtId="0" fontId="0" fillId="0" borderId="0" xfId="0" applyAlignment="1">
      <alignment horizontal="left"/>
    </xf>
    <xf numFmtId="165" fontId="1" fillId="0" borderId="0" xfId="1" applyAlignment="1">
      <alignment horizontal="center" vertical="center"/>
    </xf>
    <xf numFmtId="165" fontId="2" fillId="0" borderId="1" xfId="1" applyFont="1" applyBorder="1" applyAlignment="1">
      <alignment horizontal="center" vertical="center"/>
    </xf>
    <xf numFmtId="165" fontId="1" fillId="0" borderId="1" xfId="1" applyBorder="1" applyAlignment="1">
      <alignment vertical="center"/>
    </xf>
    <xf numFmtId="165" fontId="2" fillId="0" borderId="1" xfId="1" applyFont="1" applyBorder="1" applyAlignment="1">
      <alignment vertical="center"/>
    </xf>
    <xf numFmtId="167" fontId="2" fillId="0" borderId="1" xfId="1" applyNumberFormat="1" applyFont="1" applyBorder="1"/>
    <xf numFmtId="167" fontId="1" fillId="0" borderId="1" xfId="1" applyNumberFormat="1" applyBorder="1" applyAlignment="1">
      <alignment vertical="center"/>
    </xf>
    <xf numFmtId="167" fontId="1" fillId="0" borderId="0" xfId="1" applyNumberFormat="1" applyAlignment="1">
      <alignment vertical="center"/>
    </xf>
    <xf numFmtId="9" fontId="2" fillId="0" borderId="1" xfId="2" applyFont="1" applyBorder="1"/>
    <xf numFmtId="9" fontId="1" fillId="0" borderId="1" xfId="2" applyBorder="1" applyAlignment="1">
      <alignment vertical="center"/>
    </xf>
    <xf numFmtId="165" fontId="0" fillId="0" borderId="0" xfId="1" applyFont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165" fontId="5" fillId="0" borderId="0" xfId="4" applyNumberFormat="1" applyFont="1" applyAlignment="1">
      <alignment vertical="center"/>
    </xf>
    <xf numFmtId="0" fontId="0" fillId="0" borderId="0" xfId="0" quotePrefix="1"/>
    <xf numFmtId="165" fontId="3" fillId="0" borderId="0" xfId="1" applyFont="1"/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65" fontId="6" fillId="4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165" fontId="2" fillId="0" borderId="1" xfId="1" applyFont="1" applyBorder="1" applyAlignment="1">
      <alignment horizontal="center" vertical="center" wrapText="1"/>
    </xf>
    <xf numFmtId="165" fontId="0" fillId="0" borderId="3" xfId="1" applyFont="1" applyBorder="1" applyAlignment="1">
      <alignment vertical="center"/>
    </xf>
    <xf numFmtId="165" fontId="1" fillId="0" borderId="3" xfId="1" applyBorder="1" applyAlignment="1">
      <alignment vertical="center"/>
    </xf>
    <xf numFmtId="167" fontId="2" fillId="0" borderId="1" xfId="1" applyNumberFormat="1" applyFont="1" applyBorder="1" applyAlignment="1">
      <alignment vertical="center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49" fontId="6" fillId="4" borderId="0" xfId="0" applyNumberFormat="1" applyFont="1" applyFill="1" applyAlignment="1">
      <alignment horizontal="left"/>
    </xf>
    <xf numFmtId="165" fontId="6" fillId="4" borderId="0" xfId="1" applyFont="1" applyFill="1" applyBorder="1" applyAlignment="1">
      <alignment horizontal="left"/>
    </xf>
    <xf numFmtId="167" fontId="2" fillId="0" borderId="0" xfId="1" applyNumberFormat="1" applyFont="1" applyAlignment="1">
      <alignment vertical="center"/>
    </xf>
    <xf numFmtId="165" fontId="5" fillId="0" borderId="0" xfId="4" applyNumberFormat="1" applyFont="1" applyAlignment="1">
      <alignment horizontal="center" vertical="center"/>
    </xf>
    <xf numFmtId="0" fontId="7" fillId="4" borderId="0" xfId="0" applyFont="1" applyFill="1" applyAlignment="1">
      <alignment horizontal="left" wrapText="1"/>
    </xf>
    <xf numFmtId="165" fontId="1" fillId="0" borderId="0" xfId="1" applyBorder="1" applyAlignment="1">
      <alignment vertical="center"/>
    </xf>
    <xf numFmtId="167" fontId="1" fillId="5" borderId="1" xfId="1" applyNumberFormat="1" applyFill="1" applyBorder="1" applyAlignment="1">
      <alignment vertical="center"/>
    </xf>
    <xf numFmtId="165" fontId="2" fillId="2" borderId="1" xfId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165" fontId="2" fillId="2" borderId="0" xfId="1" applyFont="1" applyFill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 wrapText="1"/>
    </xf>
    <xf numFmtId="165" fontId="0" fillId="0" borderId="1" xfId="1" applyFont="1" applyBorder="1" applyAlignment="1">
      <alignment vertical="center"/>
    </xf>
    <xf numFmtId="165" fontId="0" fillId="0" borderId="1" xfId="1" applyFont="1" applyBorder="1" applyAlignment="1">
      <alignment vertical="center" wrapText="1"/>
    </xf>
    <xf numFmtId="165" fontId="1" fillId="6" borderId="0" xfId="1" applyFill="1" applyAlignment="1">
      <alignment vertical="center"/>
    </xf>
    <xf numFmtId="165" fontId="2" fillId="6" borderId="0" xfId="1" applyFont="1" applyFill="1" applyAlignment="1">
      <alignment vertical="center"/>
    </xf>
    <xf numFmtId="0" fontId="2" fillId="0" borderId="0" xfId="0" quotePrefix="1" applyFont="1"/>
    <xf numFmtId="41" fontId="0" fillId="0" borderId="0" xfId="6" applyFont="1"/>
    <xf numFmtId="41" fontId="1" fillId="0" borderId="0" xfId="6"/>
    <xf numFmtId="41" fontId="1" fillId="0" borderId="0" xfId="6" applyFill="1"/>
    <xf numFmtId="165" fontId="0" fillId="0" borderId="0" xfId="1" applyFont="1" applyFill="1"/>
    <xf numFmtId="0" fontId="0" fillId="3" borderId="0" xfId="0" applyFill="1"/>
    <xf numFmtId="0" fontId="0" fillId="6" borderId="0" xfId="0" applyFill="1"/>
    <xf numFmtId="0" fontId="0" fillId="7" borderId="0" xfId="0" applyFill="1"/>
    <xf numFmtId="167" fontId="1" fillId="6" borderId="1" xfId="1" applyNumberFormat="1" applyFill="1" applyBorder="1" applyAlignment="1">
      <alignment vertical="center"/>
    </xf>
    <xf numFmtId="167" fontId="2" fillId="0" borderId="0" xfId="1" applyNumberFormat="1" applyFont="1" applyFill="1" applyAlignment="1">
      <alignment horizontal="center" vertical="center"/>
    </xf>
    <xf numFmtId="165" fontId="2" fillId="0" borderId="0" xfId="1" applyFont="1" applyFill="1" applyAlignment="1">
      <alignment horizontal="center" vertical="center"/>
    </xf>
    <xf numFmtId="167" fontId="2" fillId="0" borderId="0" xfId="1" applyNumberFormat="1" applyFont="1" applyFill="1" applyAlignment="1">
      <alignment vertical="center"/>
    </xf>
    <xf numFmtId="165" fontId="2" fillId="0" borderId="0" xfId="1" applyFont="1" applyFill="1" applyAlignment="1">
      <alignment vertical="center"/>
    </xf>
    <xf numFmtId="41" fontId="1" fillId="3" borderId="0" xfId="6" applyFill="1" applyAlignment="1">
      <alignment vertical="center"/>
    </xf>
    <xf numFmtId="165" fontId="1" fillId="0" borderId="0" xfId="1" quotePrefix="1" applyAlignment="1">
      <alignment vertical="center"/>
    </xf>
    <xf numFmtId="165" fontId="5" fillId="2" borderId="1" xfId="4" applyNumberFormat="1" applyFont="1" applyFill="1" applyBorder="1" applyAlignment="1">
      <alignment horizontal="center" vertical="center"/>
    </xf>
    <xf numFmtId="165" fontId="2" fillId="2" borderId="4" xfId="1" applyFont="1" applyFill="1" applyBorder="1" applyAlignment="1">
      <alignment horizontal="center" vertical="center"/>
    </xf>
    <xf numFmtId="167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165" fontId="5" fillId="2" borderId="0" xfId="4" applyNumberFormat="1" applyFont="1" applyFill="1" applyAlignment="1">
      <alignment horizontal="center" vertical="center"/>
    </xf>
  </cellXfs>
  <cellStyles count="7">
    <cellStyle name="Millares" xfId="1" builtinId="3"/>
    <cellStyle name="Millares [0]" xfId="6" builtinId="6"/>
    <cellStyle name="Millares 2" xfId="4" xr:uid="{00000000-0005-0000-0000-000002000000}"/>
    <cellStyle name="Millares 3" xfId="5" xr:uid="{00000000-0005-0000-0000-000003000000}"/>
    <cellStyle name="Normal" xfId="0" builtinId="0"/>
    <cellStyle name="Normal 2" xfId="3" xr:uid="{00000000-0005-0000-0000-000005000000}"/>
    <cellStyle name="Porcentaje" xfId="2" builtinId="5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"/>
  <sheetViews>
    <sheetView tabSelected="1" workbookViewId="0"/>
  </sheetViews>
  <sheetFormatPr defaultColWidth="11.42578125" defaultRowHeight="15"/>
  <cols>
    <col min="1" max="1" width="7.42578125" style="32" bestFit="1" customWidth="1"/>
    <col min="2" max="2" width="8" style="32" bestFit="1" customWidth="1"/>
    <col min="3" max="3" width="6" style="32" bestFit="1" customWidth="1"/>
    <col min="4" max="5" width="12.28515625" style="32" bestFit="1" customWidth="1"/>
    <col min="6" max="6" width="10.42578125" style="32" bestFit="1" customWidth="1"/>
    <col min="7" max="7" width="8.140625" style="32" bestFit="1" customWidth="1"/>
    <col min="8" max="8" width="14.140625" style="32" bestFit="1" customWidth="1"/>
    <col min="9" max="9" width="11.42578125" style="32" bestFit="1" customWidth="1"/>
    <col min="10" max="10" width="7.42578125" style="32" bestFit="1" customWidth="1"/>
    <col min="11" max="11" width="7.140625" style="32" bestFit="1" customWidth="1"/>
    <col min="12" max="12" width="6.85546875" style="32" bestFit="1" customWidth="1"/>
    <col min="13" max="13" width="14" style="32" bestFit="1" customWidth="1"/>
    <col min="14" max="14" width="16.7109375" style="32" bestFit="1" customWidth="1"/>
    <col min="15" max="15" width="12.85546875" style="32" bestFit="1" customWidth="1"/>
    <col min="16" max="16" width="15.42578125" style="32" bestFit="1" customWidth="1"/>
    <col min="17" max="17" width="15.140625" style="32" bestFit="1" customWidth="1"/>
    <col min="18" max="18" width="16.140625" style="32" bestFit="1" customWidth="1"/>
    <col min="19" max="19" width="13.7109375" style="32" bestFit="1" customWidth="1"/>
    <col min="20" max="20" width="15.42578125" style="32" bestFit="1" customWidth="1"/>
    <col min="21" max="16384" width="11.42578125" style="32"/>
  </cols>
  <sheetData>
    <row r="1" spans="1:20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31" t="s">
        <v>18</v>
      </c>
      <c r="T1" s="31" t="s">
        <v>19</v>
      </c>
    </row>
  </sheetData>
  <autoFilter ref="A1:T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3"/>
  <sheetViews>
    <sheetView topLeftCell="A133" workbookViewId="0">
      <selection activeCell="A2" sqref="A2:C133"/>
    </sheetView>
  </sheetViews>
  <sheetFormatPr defaultColWidth="10.85546875" defaultRowHeight="15"/>
  <cols>
    <col min="1" max="1" width="54.42578125" style="3" bestFit="1" customWidth="1"/>
    <col min="2" max="2" width="36.7109375" style="3" customWidth="1"/>
    <col min="3" max="3" width="31.140625" style="3" customWidth="1"/>
    <col min="4" max="16384" width="10.85546875" style="3"/>
  </cols>
  <sheetData>
    <row r="1" spans="1:3" ht="15.95">
      <c r="A1" s="7" t="s">
        <v>47</v>
      </c>
      <c r="B1" s="7" t="s">
        <v>48</v>
      </c>
      <c r="C1" s="8"/>
    </row>
    <row r="2" spans="1:3">
      <c r="A2" s="5" t="s">
        <v>49</v>
      </c>
      <c r="B2" s="6"/>
      <c r="C2" s="8"/>
    </row>
    <row r="3" spans="1:3" ht="32.1">
      <c r="A3" s="8">
        <v>8001</v>
      </c>
      <c r="B3" s="6"/>
      <c r="C3" s="8" t="s">
        <v>50</v>
      </c>
    </row>
    <row r="4" spans="1:3" ht="32.1">
      <c r="A4" s="8">
        <v>8002</v>
      </c>
      <c r="B4" s="6"/>
      <c r="C4" s="8" t="s">
        <v>51</v>
      </c>
    </row>
    <row r="5" spans="1:3" ht="48">
      <c r="A5" s="8">
        <v>8004</v>
      </c>
      <c r="B5" s="6"/>
      <c r="C5" s="8" t="s">
        <v>52</v>
      </c>
    </row>
    <row r="6" spans="1:3" ht="32.1">
      <c r="A6" s="8">
        <v>8005</v>
      </c>
      <c r="B6" s="6"/>
      <c r="C6" s="8" t="s">
        <v>53</v>
      </c>
    </row>
    <row r="7" spans="1:3" ht="48">
      <c r="A7" s="8">
        <v>8006</v>
      </c>
      <c r="B7" s="6"/>
      <c r="C7" s="8" t="s">
        <v>54</v>
      </c>
    </row>
    <row r="8" spans="1:3" ht="48">
      <c r="A8" s="8">
        <v>8007</v>
      </c>
      <c r="B8" s="6"/>
      <c r="C8" s="8" t="s">
        <v>55</v>
      </c>
    </row>
    <row r="9" spans="1:3" ht="48">
      <c r="A9" s="8">
        <v>8008</v>
      </c>
      <c r="B9" s="6"/>
      <c r="C9" s="8" t="s">
        <v>56</v>
      </c>
    </row>
    <row r="10" spans="1:3" ht="63.95">
      <c r="A10" s="8">
        <v>8009</v>
      </c>
      <c r="B10" s="6"/>
      <c r="C10" s="8" t="s">
        <v>57</v>
      </c>
    </row>
    <row r="11" spans="1:3" ht="80.099999999999994">
      <c r="A11" s="8">
        <v>8010</v>
      </c>
      <c r="B11" s="6"/>
      <c r="C11" s="8" t="s">
        <v>58</v>
      </c>
    </row>
    <row r="12" spans="1:3" ht="80.099999999999994">
      <c r="A12" s="8">
        <v>8011</v>
      </c>
      <c r="B12" s="6"/>
      <c r="C12" s="8" t="s">
        <v>59</v>
      </c>
    </row>
    <row r="13" spans="1:3" ht="48">
      <c r="A13" s="8">
        <v>8012</v>
      </c>
      <c r="B13" s="6"/>
      <c r="C13" s="8" t="s">
        <v>60</v>
      </c>
    </row>
    <row r="14" spans="1:3" ht="80.099999999999994">
      <c r="A14" s="8">
        <v>8013</v>
      </c>
      <c r="B14" s="6"/>
      <c r="C14" s="8" t="s">
        <v>61</v>
      </c>
    </row>
    <row r="15" spans="1:3" ht="48">
      <c r="A15" s="8">
        <v>8014</v>
      </c>
      <c r="B15" s="6"/>
      <c r="C15" s="8" t="s">
        <v>62</v>
      </c>
    </row>
    <row r="16" spans="1:3" ht="48">
      <c r="A16" s="8">
        <v>8015</v>
      </c>
      <c r="B16" s="6"/>
      <c r="C16" s="8" t="s">
        <v>63</v>
      </c>
    </row>
    <row r="17" spans="1:3" ht="32.1">
      <c r="A17" s="8">
        <v>8016</v>
      </c>
      <c r="B17" s="6"/>
      <c r="C17" s="8" t="s">
        <v>64</v>
      </c>
    </row>
    <row r="18" spans="1:3" ht="48">
      <c r="A18" s="8">
        <v>8017</v>
      </c>
      <c r="B18" s="6"/>
      <c r="C18" s="8" t="s">
        <v>65</v>
      </c>
    </row>
    <row r="19" spans="1:3" ht="32.1">
      <c r="A19" s="8">
        <v>8018</v>
      </c>
      <c r="B19" s="6"/>
      <c r="C19" s="8" t="s">
        <v>66</v>
      </c>
    </row>
    <row r="20" spans="1:3" ht="32.1">
      <c r="A20" s="8">
        <v>8019</v>
      </c>
      <c r="B20" s="6"/>
      <c r="C20" s="8" t="s">
        <v>67</v>
      </c>
    </row>
    <row r="21" spans="1:3" ht="32.1">
      <c r="A21" s="8">
        <v>8020</v>
      </c>
      <c r="B21" s="6"/>
      <c r="C21" s="8" t="s">
        <v>68</v>
      </c>
    </row>
    <row r="22" spans="1:3" ht="48">
      <c r="A22" s="8">
        <v>8021</v>
      </c>
      <c r="B22" s="6"/>
      <c r="C22" s="8" t="s">
        <v>69</v>
      </c>
    </row>
    <row r="23" spans="1:3" ht="32.1">
      <c r="A23" s="8">
        <v>8022</v>
      </c>
      <c r="B23" s="6"/>
      <c r="C23" s="8" t="s">
        <v>70</v>
      </c>
    </row>
    <row r="24" spans="1:3" ht="32.1">
      <c r="A24" s="8">
        <v>8023</v>
      </c>
      <c r="B24" s="6"/>
      <c r="C24" s="8" t="s">
        <v>71</v>
      </c>
    </row>
    <row r="25" spans="1:3" ht="15.95">
      <c r="A25" s="8"/>
      <c r="B25" s="6"/>
      <c r="C25" s="8" t="s">
        <v>72</v>
      </c>
    </row>
    <row r="26" spans="1:3" ht="63.95">
      <c r="A26" s="8">
        <v>8024</v>
      </c>
      <c r="B26" s="6"/>
      <c r="C26" s="8" t="s">
        <v>73</v>
      </c>
    </row>
    <row r="27" spans="1:3" ht="48">
      <c r="A27" s="8">
        <v>8025</v>
      </c>
      <c r="B27" s="6"/>
      <c r="C27" s="8" t="s">
        <v>74</v>
      </c>
    </row>
    <row r="28" spans="1:3" ht="48">
      <c r="A28" s="8">
        <v>8026</v>
      </c>
      <c r="B28" s="6"/>
      <c r="C28" s="8" t="s">
        <v>75</v>
      </c>
    </row>
    <row r="29" spans="1:3" ht="48">
      <c r="A29" s="8">
        <v>8027</v>
      </c>
      <c r="B29" s="6"/>
      <c r="C29" s="8" t="s">
        <v>76</v>
      </c>
    </row>
    <row r="30" spans="1:3" ht="32.1">
      <c r="A30" s="8">
        <v>8028</v>
      </c>
      <c r="B30" s="6"/>
      <c r="C30" s="8" t="s">
        <v>77</v>
      </c>
    </row>
    <row r="31" spans="1:3" ht="80.099999999999994">
      <c r="A31" s="8">
        <v>8029</v>
      </c>
      <c r="B31" s="6"/>
      <c r="C31" s="8" t="s">
        <v>78</v>
      </c>
    </row>
    <row r="32" spans="1:3">
      <c r="A32" s="5" t="s">
        <v>79</v>
      </c>
      <c r="B32" s="6"/>
      <c r="C32" s="8"/>
    </row>
    <row r="33" spans="1:3" ht="15.95">
      <c r="A33" s="8">
        <v>8102</v>
      </c>
      <c r="B33" s="6"/>
      <c r="C33" s="8" t="s">
        <v>80</v>
      </c>
    </row>
    <row r="34" spans="1:3" ht="15.95">
      <c r="A34" s="8">
        <v>8103</v>
      </c>
      <c r="B34" s="6"/>
      <c r="C34" s="8" t="s">
        <v>81</v>
      </c>
    </row>
    <row r="35" spans="1:3" ht="48">
      <c r="A35" s="8">
        <v>8104</v>
      </c>
      <c r="B35" s="6"/>
      <c r="C35" s="8" t="s">
        <v>82</v>
      </c>
    </row>
    <row r="36" spans="1:3" ht="32.1">
      <c r="A36" s="8">
        <v>8105</v>
      </c>
      <c r="B36" s="6"/>
      <c r="C36" s="8" t="s">
        <v>83</v>
      </c>
    </row>
    <row r="37" spans="1:3" ht="48">
      <c r="A37" s="8">
        <v>8106</v>
      </c>
      <c r="B37" s="6"/>
      <c r="C37" s="8" t="s">
        <v>84</v>
      </c>
    </row>
    <row r="38" spans="1:3" ht="63.95">
      <c r="A38" s="8">
        <v>8109</v>
      </c>
      <c r="B38" s="6"/>
      <c r="C38" s="8" t="s">
        <v>85</v>
      </c>
    </row>
    <row r="39" spans="1:3" ht="80.099999999999994">
      <c r="A39" s="8">
        <v>8110</v>
      </c>
      <c r="B39" s="6"/>
      <c r="C39" s="8" t="s">
        <v>86</v>
      </c>
    </row>
    <row r="40" spans="1:3" ht="128.1">
      <c r="A40" s="8">
        <v>8111</v>
      </c>
      <c r="B40" s="6"/>
      <c r="C40" s="8" t="s">
        <v>87</v>
      </c>
    </row>
    <row r="41" spans="1:3" ht="32.1">
      <c r="A41" s="8">
        <v>8115</v>
      </c>
      <c r="B41" s="6"/>
      <c r="C41" s="8" t="s">
        <v>88</v>
      </c>
    </row>
    <row r="42" spans="1:3" ht="96">
      <c r="A42" s="8">
        <v>8116</v>
      </c>
      <c r="B42" s="6"/>
      <c r="C42" s="8" t="s">
        <v>89</v>
      </c>
    </row>
    <row r="43" spans="1:3" ht="80.099999999999994">
      <c r="A43" s="8">
        <v>8117</v>
      </c>
      <c r="B43" s="6"/>
      <c r="C43" s="8" t="s">
        <v>90</v>
      </c>
    </row>
    <row r="44" spans="1:3" ht="32.1">
      <c r="A44" s="8">
        <v>8118</v>
      </c>
      <c r="B44" s="6"/>
      <c r="C44" s="8" t="s">
        <v>91</v>
      </c>
    </row>
    <row r="45" spans="1:3" ht="48">
      <c r="A45" s="8">
        <v>8120</v>
      </c>
      <c r="B45" s="6"/>
      <c r="C45" s="8" t="s">
        <v>92</v>
      </c>
    </row>
    <row r="46" spans="1:3" ht="32.1">
      <c r="A46" s="8">
        <v>8121</v>
      </c>
      <c r="B46" s="6"/>
      <c r="C46" s="8" t="s">
        <v>93</v>
      </c>
    </row>
    <row r="47" spans="1:3" ht="63.95">
      <c r="A47" s="8">
        <v>8123</v>
      </c>
      <c r="B47" s="6"/>
      <c r="C47" s="8" t="s">
        <v>94</v>
      </c>
    </row>
    <row r="48" spans="1:3" ht="48">
      <c r="A48" s="8">
        <v>8124</v>
      </c>
      <c r="B48" s="6"/>
      <c r="C48" s="8" t="s">
        <v>95</v>
      </c>
    </row>
    <row r="49" spans="1:3" ht="63.95">
      <c r="A49" s="8">
        <v>8125</v>
      </c>
      <c r="B49" s="6"/>
      <c r="C49" s="8" t="s">
        <v>96</v>
      </c>
    </row>
    <row r="50" spans="1:3" ht="111.95">
      <c r="A50" s="8">
        <v>8126</v>
      </c>
      <c r="B50" s="6"/>
      <c r="C50" s="8" t="s">
        <v>97</v>
      </c>
    </row>
    <row r="51" spans="1:3" ht="48">
      <c r="A51" s="8">
        <v>8127</v>
      </c>
      <c r="B51" s="6"/>
      <c r="C51" s="8" t="s">
        <v>98</v>
      </c>
    </row>
    <row r="52" spans="1:3" ht="48">
      <c r="A52" s="8">
        <v>8128</v>
      </c>
      <c r="B52" s="6"/>
      <c r="C52" s="8" t="s">
        <v>99</v>
      </c>
    </row>
    <row r="53" spans="1:3" ht="63.95">
      <c r="A53" s="8">
        <v>8129</v>
      </c>
      <c r="B53" s="6"/>
      <c r="C53" s="8" t="s">
        <v>100</v>
      </c>
    </row>
    <row r="54" spans="1:3" ht="32.1">
      <c r="A54" s="8">
        <v>8130</v>
      </c>
      <c r="B54" s="6"/>
      <c r="C54" s="8" t="s">
        <v>101</v>
      </c>
    </row>
    <row r="55" spans="1:3" ht="48">
      <c r="A55" s="8">
        <v>8131</v>
      </c>
      <c r="B55" s="6"/>
      <c r="C55" s="8" t="s">
        <v>102</v>
      </c>
    </row>
    <row r="56" spans="1:3" ht="32.1">
      <c r="A56" s="8">
        <v>8132</v>
      </c>
      <c r="B56" s="6"/>
      <c r="C56" s="8" t="s">
        <v>103</v>
      </c>
    </row>
    <row r="57" spans="1:3" ht="32.1">
      <c r="A57" s="8">
        <v>8133</v>
      </c>
      <c r="B57" s="6"/>
      <c r="C57" s="8" t="s">
        <v>104</v>
      </c>
    </row>
    <row r="58" spans="1:3" ht="48">
      <c r="A58" s="8">
        <v>8134</v>
      </c>
      <c r="B58" s="6"/>
      <c r="C58" s="8" t="s">
        <v>105</v>
      </c>
    </row>
    <row r="59" spans="1:3" ht="32.1">
      <c r="A59" s="8">
        <v>8135</v>
      </c>
      <c r="B59" s="6"/>
      <c r="C59" s="8" t="s">
        <v>106</v>
      </c>
    </row>
    <row r="60" spans="1:3" ht="32.1">
      <c r="A60" s="8">
        <v>8136</v>
      </c>
      <c r="B60" s="6"/>
      <c r="C60" s="8" t="s">
        <v>107</v>
      </c>
    </row>
    <row r="61" spans="1:3" ht="32.1">
      <c r="A61" s="8">
        <v>8137</v>
      </c>
      <c r="B61" s="6"/>
      <c r="C61" s="8" t="s">
        <v>108</v>
      </c>
    </row>
    <row r="62" spans="1:3" ht="80.099999999999994">
      <c r="A62" s="8">
        <v>8138</v>
      </c>
      <c r="B62" s="6"/>
      <c r="C62" s="8" t="s">
        <v>109</v>
      </c>
    </row>
    <row r="63" spans="1:3">
      <c r="A63" s="5" t="s">
        <v>110</v>
      </c>
      <c r="B63" s="6"/>
      <c r="C63" s="8"/>
    </row>
    <row r="64" spans="1:3" ht="63.95">
      <c r="A64" s="8">
        <v>8200</v>
      </c>
      <c r="B64" s="6"/>
      <c r="C64" s="8" t="s">
        <v>111</v>
      </c>
    </row>
    <row r="65" spans="1:3" ht="48">
      <c r="A65" s="8">
        <v>8202</v>
      </c>
      <c r="B65" s="6"/>
      <c r="C65" s="8" t="s">
        <v>112</v>
      </c>
    </row>
    <row r="66" spans="1:3" ht="48">
      <c r="A66" s="8">
        <v>8203</v>
      </c>
      <c r="B66" s="6"/>
      <c r="C66" s="8" t="s">
        <v>113</v>
      </c>
    </row>
    <row r="67" spans="1:3" ht="63.95">
      <c r="A67" s="8">
        <v>8229</v>
      </c>
      <c r="B67" s="6"/>
      <c r="C67" s="8" t="s">
        <v>114</v>
      </c>
    </row>
    <row r="68" spans="1:3" ht="32.1">
      <c r="A68" s="8">
        <v>8230</v>
      </c>
      <c r="B68" s="6"/>
      <c r="C68" s="8" t="s">
        <v>115</v>
      </c>
    </row>
    <row r="69" spans="1:3" ht="48">
      <c r="A69" s="8">
        <v>8231</v>
      </c>
      <c r="B69" s="6"/>
      <c r="C69" s="8" t="s">
        <v>116</v>
      </c>
    </row>
    <row r="70" spans="1:3" ht="48">
      <c r="A70" s="8">
        <v>8232</v>
      </c>
      <c r="B70" s="6"/>
      <c r="C70" s="8" t="s">
        <v>117</v>
      </c>
    </row>
    <row r="71" spans="1:3" ht="63.95">
      <c r="A71" s="8">
        <v>8264</v>
      </c>
      <c r="B71" s="6"/>
      <c r="C71" s="8" t="s">
        <v>118</v>
      </c>
    </row>
    <row r="72" spans="1:3" ht="63.95">
      <c r="A72" s="8">
        <v>8204</v>
      </c>
      <c r="B72" s="6"/>
      <c r="C72" s="8" t="s">
        <v>119</v>
      </c>
    </row>
    <row r="73" spans="1:3" ht="63.95">
      <c r="A73" s="8">
        <v>8217</v>
      </c>
      <c r="B73" s="6"/>
      <c r="C73" s="8" t="s">
        <v>120</v>
      </c>
    </row>
    <row r="74" spans="1:3" ht="63.95">
      <c r="A74" s="8">
        <v>8219</v>
      </c>
      <c r="B74" s="6"/>
      <c r="C74" s="8" t="s">
        <v>121</v>
      </c>
    </row>
    <row r="75" spans="1:3" ht="80.099999999999994">
      <c r="A75" s="8">
        <v>8220</v>
      </c>
      <c r="B75" s="6"/>
      <c r="C75" s="8" t="s">
        <v>122</v>
      </c>
    </row>
    <row r="76" spans="1:3" ht="80.099999999999994">
      <c r="A76" s="8">
        <v>8221</v>
      </c>
      <c r="B76" s="6"/>
      <c r="C76" s="8" t="s">
        <v>123</v>
      </c>
    </row>
    <row r="77" spans="1:3" ht="80.099999999999994">
      <c r="A77" s="8">
        <v>8222</v>
      </c>
      <c r="B77" s="6"/>
      <c r="C77" s="8" t="s">
        <v>124</v>
      </c>
    </row>
    <row r="78" spans="1:3" ht="63.95">
      <c r="A78" s="8">
        <v>8223</v>
      </c>
      <c r="B78" s="6"/>
      <c r="C78" s="8" t="s">
        <v>125</v>
      </c>
    </row>
    <row r="79" spans="1:3" ht="32.1">
      <c r="A79" s="8">
        <v>8224</v>
      </c>
      <c r="B79" s="6"/>
      <c r="C79" s="8" t="s">
        <v>126</v>
      </c>
    </row>
    <row r="80" spans="1:3" ht="48">
      <c r="A80" s="8"/>
      <c r="B80" s="6"/>
      <c r="C80" s="8" t="s">
        <v>127</v>
      </c>
    </row>
    <row r="81" spans="1:3" ht="80.099999999999994">
      <c r="A81" s="8">
        <v>8225</v>
      </c>
      <c r="B81" s="6"/>
      <c r="C81" s="8" t="s">
        <v>128</v>
      </c>
    </row>
    <row r="82" spans="1:3" ht="63.95">
      <c r="A82" s="8">
        <v>8226</v>
      </c>
      <c r="B82" s="6"/>
      <c r="C82" s="8" t="s">
        <v>129</v>
      </c>
    </row>
    <row r="83" spans="1:3" ht="32.1">
      <c r="A83" s="8">
        <v>8227</v>
      </c>
      <c r="B83" s="6"/>
      <c r="C83" s="8" t="s">
        <v>130</v>
      </c>
    </row>
    <row r="84" spans="1:3" ht="48">
      <c r="A84" s="8">
        <v>8205</v>
      </c>
      <c r="B84" s="6"/>
      <c r="C84" s="9" t="s">
        <v>131</v>
      </c>
    </row>
    <row r="85" spans="1:3" ht="48">
      <c r="A85" s="8">
        <v>8206</v>
      </c>
      <c r="B85" s="6">
        <v>44775000</v>
      </c>
      <c r="C85" s="9" t="s">
        <v>132</v>
      </c>
    </row>
    <row r="86" spans="1:3" ht="63.95">
      <c r="A86" s="8">
        <v>8212</v>
      </c>
      <c r="B86" s="6"/>
      <c r="C86" s="8" t="s">
        <v>133</v>
      </c>
    </row>
    <row r="87" spans="1:3" ht="63.95">
      <c r="A87" s="8">
        <v>8257</v>
      </c>
      <c r="B87" s="6"/>
      <c r="C87" s="8" t="s">
        <v>134</v>
      </c>
    </row>
    <row r="88" spans="1:3" ht="63.95">
      <c r="A88" s="8">
        <v>8258</v>
      </c>
      <c r="B88" s="6"/>
      <c r="C88" s="8" t="s">
        <v>135</v>
      </c>
    </row>
    <row r="89" spans="1:3" ht="63.95">
      <c r="A89" s="8">
        <v>8214</v>
      </c>
      <c r="B89" s="6"/>
      <c r="C89" s="8" t="s">
        <v>136</v>
      </c>
    </row>
    <row r="90" spans="1:3" ht="32.1">
      <c r="A90" s="8">
        <v>8208</v>
      </c>
      <c r="B90" s="6"/>
      <c r="C90" s="8" t="s">
        <v>137</v>
      </c>
    </row>
    <row r="91" spans="1:3" ht="32.1">
      <c r="A91" s="8">
        <v>8209</v>
      </c>
      <c r="B91" s="6"/>
      <c r="C91" s="8" t="s">
        <v>138</v>
      </c>
    </row>
    <row r="92" spans="1:3" ht="32.1">
      <c r="A92" s="8">
        <v>8210</v>
      </c>
      <c r="B92" s="6"/>
      <c r="C92" s="8" t="s">
        <v>139</v>
      </c>
    </row>
    <row r="93" spans="1:3" ht="63.95">
      <c r="A93" s="8">
        <v>8218</v>
      </c>
      <c r="B93" s="6"/>
      <c r="C93" s="8" t="s">
        <v>140</v>
      </c>
    </row>
    <row r="94" spans="1:3" ht="48">
      <c r="A94" s="8">
        <v>8228</v>
      </c>
      <c r="B94" s="6">
        <v>4637393</v>
      </c>
      <c r="C94" s="9" t="s">
        <v>141</v>
      </c>
    </row>
    <row r="95" spans="1:3" ht="48">
      <c r="A95" s="8">
        <v>8211</v>
      </c>
      <c r="B95" s="6"/>
      <c r="C95" s="9" t="s">
        <v>142</v>
      </c>
    </row>
    <row r="96" spans="1:3" ht="48">
      <c r="A96" s="8">
        <v>8215</v>
      </c>
      <c r="B96" s="6"/>
      <c r="C96" s="8" t="s">
        <v>143</v>
      </c>
    </row>
    <row r="97" spans="1:3" ht="32.1">
      <c r="A97" s="8">
        <v>8233</v>
      </c>
      <c r="B97" s="6">
        <v>10460300</v>
      </c>
      <c r="C97" s="9" t="s">
        <v>144</v>
      </c>
    </row>
    <row r="98" spans="1:3" ht="32.1">
      <c r="A98" s="8">
        <v>8259</v>
      </c>
      <c r="B98" s="6"/>
      <c r="C98" s="8" t="s">
        <v>145</v>
      </c>
    </row>
    <row r="99" spans="1:3" ht="63.95">
      <c r="A99" s="8">
        <v>8260</v>
      </c>
      <c r="B99" s="6"/>
      <c r="C99" s="9" t="s">
        <v>146</v>
      </c>
    </row>
    <row r="100" spans="1:3" ht="48">
      <c r="A100" s="8">
        <v>8234</v>
      </c>
      <c r="B100" s="6"/>
      <c r="C100" s="9" t="s">
        <v>147</v>
      </c>
    </row>
    <row r="101" spans="1:3" ht="48">
      <c r="A101" s="8">
        <v>8235</v>
      </c>
      <c r="B101" s="6"/>
      <c r="C101" s="8" t="s">
        <v>148</v>
      </c>
    </row>
    <row r="102" spans="1:3" ht="48">
      <c r="A102" s="8">
        <v>8236</v>
      </c>
      <c r="B102" s="6"/>
      <c r="C102" s="8" t="s">
        <v>149</v>
      </c>
    </row>
    <row r="103" spans="1:3" ht="48">
      <c r="A103" s="8">
        <v>8237</v>
      </c>
      <c r="B103" s="6"/>
      <c r="C103" s="9" t="s">
        <v>150</v>
      </c>
    </row>
    <row r="104" spans="1:3" ht="96">
      <c r="A104" s="8">
        <v>8238</v>
      </c>
      <c r="B104" s="6"/>
      <c r="C104" s="8" t="s">
        <v>151</v>
      </c>
    </row>
    <row r="105" spans="1:3" ht="48">
      <c r="A105" s="8">
        <v>8239</v>
      </c>
      <c r="B105" s="6"/>
      <c r="C105" s="8" t="s">
        <v>152</v>
      </c>
    </row>
    <row r="106" spans="1:3" ht="32.1">
      <c r="A106" s="8">
        <v>8240</v>
      </c>
      <c r="B106" s="6"/>
      <c r="C106" s="9" t="s">
        <v>153</v>
      </c>
    </row>
    <row r="107" spans="1:3" ht="63.95">
      <c r="A107" s="8">
        <v>8241</v>
      </c>
      <c r="B107" s="6">
        <v>259741</v>
      </c>
      <c r="C107" s="9" t="s">
        <v>154</v>
      </c>
    </row>
    <row r="108" spans="1:3" ht="48">
      <c r="A108" s="8">
        <v>8242</v>
      </c>
      <c r="B108" s="6">
        <v>346001</v>
      </c>
      <c r="C108" s="9" t="s">
        <v>155</v>
      </c>
    </row>
    <row r="109" spans="1:3" ht="48">
      <c r="A109" s="8">
        <v>8243</v>
      </c>
      <c r="B109" s="6">
        <v>172960</v>
      </c>
      <c r="C109" s="9" t="s">
        <v>156</v>
      </c>
    </row>
    <row r="110" spans="1:3" ht="48">
      <c r="A110" s="8">
        <v>8244</v>
      </c>
      <c r="B110" s="6"/>
      <c r="C110" s="8" t="s">
        <v>157</v>
      </c>
    </row>
    <row r="111" spans="1:3" ht="48">
      <c r="A111" s="8">
        <v>8261</v>
      </c>
      <c r="B111" s="6"/>
      <c r="C111" s="8" t="s">
        <v>158</v>
      </c>
    </row>
    <row r="112" spans="1:3" ht="32.1">
      <c r="A112" s="8">
        <v>8262</v>
      </c>
      <c r="B112" s="6"/>
      <c r="C112" s="8" t="s">
        <v>159</v>
      </c>
    </row>
    <row r="113" spans="1:3" ht="63.95">
      <c r="A113" s="8">
        <v>8245</v>
      </c>
      <c r="B113" s="6">
        <v>841525</v>
      </c>
      <c r="C113" s="9" t="s">
        <v>160</v>
      </c>
    </row>
    <row r="114" spans="1:3" ht="48">
      <c r="A114" s="8">
        <v>8246</v>
      </c>
      <c r="B114" s="6"/>
      <c r="C114" s="8" t="s">
        <v>161</v>
      </c>
    </row>
    <row r="115" spans="1:3" ht="80.099999999999994">
      <c r="A115" s="8">
        <v>8247</v>
      </c>
      <c r="B115" s="6"/>
      <c r="C115" s="8" t="s">
        <v>162</v>
      </c>
    </row>
    <row r="116" spans="1:3" ht="48">
      <c r="A116" s="8">
        <v>8207</v>
      </c>
      <c r="B116" s="6">
        <v>12471426</v>
      </c>
      <c r="C116" s="9" t="s">
        <v>163</v>
      </c>
    </row>
    <row r="117" spans="1:3" ht="80.099999999999994">
      <c r="A117" s="8">
        <v>8263</v>
      </c>
      <c r="B117" s="6"/>
      <c r="C117" s="8" t="s">
        <v>164</v>
      </c>
    </row>
    <row r="118" spans="1:3" ht="144">
      <c r="A118" s="8">
        <v>8248</v>
      </c>
      <c r="B118" s="6"/>
      <c r="C118" s="8" t="s">
        <v>165</v>
      </c>
    </row>
    <row r="119" spans="1:3" ht="80.099999999999994">
      <c r="A119" s="8">
        <v>8249</v>
      </c>
      <c r="B119" s="6"/>
      <c r="C119" s="8" t="s">
        <v>166</v>
      </c>
    </row>
    <row r="120" spans="1:3" ht="63.95">
      <c r="A120" s="8">
        <v>8250</v>
      </c>
      <c r="B120" s="6"/>
      <c r="C120" s="8" t="s">
        <v>167</v>
      </c>
    </row>
    <row r="121" spans="1:3" ht="80.099999999999994">
      <c r="A121" s="8">
        <v>8255</v>
      </c>
      <c r="B121" s="6"/>
      <c r="C121" s="8" t="s">
        <v>168</v>
      </c>
    </row>
    <row r="122" spans="1:3" ht="63.95">
      <c r="A122" s="8">
        <v>8256</v>
      </c>
      <c r="B122" s="6"/>
      <c r="C122" s="9" t="s">
        <v>169</v>
      </c>
    </row>
    <row r="123" spans="1:3" ht="48">
      <c r="A123" s="8">
        <v>8257</v>
      </c>
      <c r="B123" s="6"/>
      <c r="C123" s="8" t="s">
        <v>170</v>
      </c>
    </row>
    <row r="124" spans="1:3" ht="48">
      <c r="A124" s="8">
        <v>8258</v>
      </c>
      <c r="B124" s="6"/>
      <c r="C124" s="8" t="s">
        <v>171</v>
      </c>
    </row>
    <row r="125" spans="1:3" ht="32.1">
      <c r="A125" s="8">
        <v>8259</v>
      </c>
      <c r="B125" s="6"/>
      <c r="C125" s="8" t="s">
        <v>172</v>
      </c>
    </row>
    <row r="126" spans="1:3" ht="48">
      <c r="A126" s="8">
        <v>8260</v>
      </c>
      <c r="B126" s="6"/>
      <c r="C126" s="8" t="s">
        <v>173</v>
      </c>
    </row>
    <row r="127" spans="1:3" ht="32.1">
      <c r="A127" s="8">
        <v>8261</v>
      </c>
      <c r="B127" s="6"/>
      <c r="C127" s="8" t="s">
        <v>174</v>
      </c>
    </row>
    <row r="128" spans="1:3" ht="32.1">
      <c r="A128" s="8">
        <v>8262</v>
      </c>
      <c r="B128" s="6"/>
      <c r="C128" s="8" t="s">
        <v>175</v>
      </c>
    </row>
    <row r="129" spans="1:3" ht="32.1">
      <c r="A129" s="8">
        <v>8263</v>
      </c>
      <c r="B129" s="6"/>
      <c r="C129" s="8" t="s">
        <v>176</v>
      </c>
    </row>
    <row r="130" spans="1:3" ht="32.1">
      <c r="A130" s="8">
        <v>8264</v>
      </c>
      <c r="B130" s="6"/>
      <c r="C130" s="8" t="s">
        <v>177</v>
      </c>
    </row>
    <row r="131" spans="1:3">
      <c r="A131" s="5" t="s">
        <v>178</v>
      </c>
      <c r="B131" s="6"/>
      <c r="C131" s="8"/>
    </row>
    <row r="132" spans="1:3" ht="32.1">
      <c r="A132" s="8">
        <v>8251</v>
      </c>
      <c r="B132" s="6"/>
      <c r="C132" s="8" t="s">
        <v>179</v>
      </c>
    </row>
    <row r="133" spans="1:3" ht="32.1">
      <c r="A133" s="8">
        <v>8252</v>
      </c>
      <c r="B133" s="6"/>
      <c r="C133" s="8" t="s">
        <v>180</v>
      </c>
    </row>
  </sheetData>
  <autoFilter ref="A1:C133" xr:uid="{00000000-0009-0000-0000-000008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zoomScale="156" workbookViewId="0">
      <selection activeCell="H5" sqref="H5"/>
    </sheetView>
  </sheetViews>
  <sheetFormatPr defaultColWidth="11.42578125" defaultRowHeight="15"/>
  <cols>
    <col min="1" max="1" width="5.140625" bestFit="1" customWidth="1"/>
    <col min="2" max="2" width="5.7109375" bestFit="1" customWidth="1"/>
    <col min="3" max="3" width="3.7109375" bestFit="1" customWidth="1"/>
    <col min="4" max="4" width="3.28515625" bestFit="1" customWidth="1"/>
    <col min="5" max="6" width="10" bestFit="1" customWidth="1"/>
    <col min="7" max="7" width="8.28515625" bestFit="1" customWidth="1"/>
    <col min="8" max="8" width="5.85546875" bestFit="1" customWidth="1"/>
    <col min="9" max="9" width="11.85546875" bestFit="1" customWidth="1"/>
    <col min="10" max="10" width="4.42578125" bestFit="1" customWidth="1"/>
    <col min="11" max="11" width="5.85546875" style="4" bestFit="1" customWidth="1"/>
  </cols>
  <sheetData>
    <row r="1" spans="1:11">
      <c r="A1" s="30" t="s">
        <v>0</v>
      </c>
      <c r="B1" s="30" t="s">
        <v>1</v>
      </c>
      <c r="C1" s="30" t="s">
        <v>2</v>
      </c>
      <c r="D1" s="30" t="s">
        <v>20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11</v>
      </c>
      <c r="K1" s="30" t="s">
        <v>35</v>
      </c>
    </row>
    <row r="2" spans="1:11" ht="15.95">
      <c r="B2" s="25"/>
      <c r="C2" s="11"/>
      <c r="J2" s="25"/>
      <c r="K2" s="26"/>
    </row>
    <row r="3" spans="1:11">
      <c r="B3" s="25"/>
      <c r="J3" s="25"/>
    </row>
    <row r="4" spans="1:11">
      <c r="B4" s="25"/>
      <c r="J4" s="25"/>
    </row>
    <row r="5" spans="1:11">
      <c r="B5" s="25"/>
      <c r="J5" s="25"/>
    </row>
  </sheetData>
  <autoFilter ref="A1:K5" xr:uid="{49893A76-09C7-FE4B-9E5E-008462F20501}"/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"/>
  <sheetViews>
    <sheetView topLeftCell="K1" workbookViewId="0">
      <selection activeCell="AG1" sqref="AG1"/>
    </sheetView>
  </sheetViews>
  <sheetFormatPr defaultColWidth="11.42578125" defaultRowHeight="15"/>
  <cols>
    <col min="2" max="2" width="8" bestFit="1" customWidth="1"/>
    <col min="3" max="3" width="6" bestFit="1" customWidth="1"/>
    <col min="4" max="5" width="12.28515625" bestFit="1" customWidth="1"/>
    <col min="6" max="6" width="10.42578125" bestFit="1" customWidth="1"/>
    <col min="7" max="7" width="8.140625" bestFit="1" customWidth="1"/>
    <col min="8" max="8" width="11.42578125" bestFit="1" customWidth="1"/>
    <col min="9" max="9" width="7.42578125" bestFit="1" customWidth="1"/>
    <col min="10" max="10" width="7.140625" bestFit="1" customWidth="1"/>
    <col min="11" max="11" width="6.85546875" bestFit="1" customWidth="1"/>
    <col min="12" max="12" width="9.28515625" bestFit="1" customWidth="1"/>
    <col min="13" max="13" width="15.42578125" bestFit="1" customWidth="1"/>
    <col min="14" max="14" width="13" bestFit="1" customWidth="1"/>
    <col min="15" max="15" width="11.140625" bestFit="1" customWidth="1"/>
    <col min="16" max="16" width="13.42578125" bestFit="1" customWidth="1"/>
    <col min="17" max="17" width="14.42578125" bestFit="1" customWidth="1"/>
    <col min="18" max="18" width="9.42578125" bestFit="1" customWidth="1"/>
    <col min="19" max="19" width="13.42578125" bestFit="1" customWidth="1"/>
    <col min="20" max="20" width="19" bestFit="1" customWidth="1"/>
    <col min="21" max="21" width="8.42578125" bestFit="1" customWidth="1"/>
    <col min="22" max="22" width="13.28515625" bestFit="1" customWidth="1"/>
    <col min="23" max="23" width="13.28515625" customWidth="1"/>
    <col min="24" max="24" width="8.42578125" customWidth="1"/>
    <col min="25" max="25" width="10.28515625" bestFit="1" customWidth="1"/>
    <col min="26" max="26" width="13.28515625" bestFit="1" customWidth="1"/>
    <col min="27" max="29" width="13.28515625" customWidth="1"/>
    <col min="30" max="30" width="9.42578125" bestFit="1" customWidth="1"/>
    <col min="31" max="31" width="20.7109375" bestFit="1" customWidth="1"/>
    <col min="32" max="32" width="12.140625" bestFit="1" customWidth="1"/>
    <col min="33" max="33" width="15.42578125" bestFit="1" customWidth="1"/>
    <col min="34" max="34" width="16.7109375" customWidth="1"/>
  </cols>
  <sheetData>
    <row r="1" spans="1:34" ht="48">
      <c r="A1" t="s">
        <v>181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8</v>
      </c>
      <c r="I1" s="27" t="s">
        <v>9</v>
      </c>
      <c r="J1" s="27" t="s">
        <v>10</v>
      </c>
      <c r="K1" s="27" t="s">
        <v>11</v>
      </c>
      <c r="L1" s="27" t="s">
        <v>182</v>
      </c>
      <c r="M1" s="28" t="s">
        <v>183</v>
      </c>
      <c r="N1" s="27" t="s">
        <v>184</v>
      </c>
      <c r="O1" s="27" t="s">
        <v>185</v>
      </c>
      <c r="P1" s="27" t="s">
        <v>186</v>
      </c>
      <c r="Q1" s="28" t="s">
        <v>187</v>
      </c>
      <c r="R1" s="27" t="s">
        <v>188</v>
      </c>
      <c r="S1" s="28" t="s">
        <v>189</v>
      </c>
      <c r="T1" s="28" t="s">
        <v>190</v>
      </c>
      <c r="U1" s="28" t="s">
        <v>191</v>
      </c>
      <c r="V1" s="28" t="s">
        <v>192</v>
      </c>
      <c r="W1" s="28" t="s">
        <v>193</v>
      </c>
      <c r="X1" s="28" t="s">
        <v>194</v>
      </c>
      <c r="Y1" s="28" t="s">
        <v>195</v>
      </c>
      <c r="Z1" s="28" t="s">
        <v>196</v>
      </c>
      <c r="AA1" s="34" t="s">
        <v>197</v>
      </c>
      <c r="AB1" s="34" t="s">
        <v>198</v>
      </c>
      <c r="AC1" s="34" t="s">
        <v>199</v>
      </c>
      <c r="AD1" s="29" t="s">
        <v>200</v>
      </c>
      <c r="AE1" s="28" t="s">
        <v>201</v>
      </c>
      <c r="AF1" s="28" t="s">
        <v>202</v>
      </c>
      <c r="AG1" s="34" t="s">
        <v>203</v>
      </c>
      <c r="AH1" s="34" t="s">
        <v>204</v>
      </c>
    </row>
  </sheetData>
  <autoFilter ref="B1:AH1" xr:uid="{00000000-0009-0000-0000-00000A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X100"/>
  <sheetViews>
    <sheetView topLeftCell="A48" zoomScale="217" workbookViewId="0">
      <selection activeCell="F1" sqref="F1:F1048576"/>
    </sheetView>
  </sheetViews>
  <sheetFormatPr defaultColWidth="10.85546875" defaultRowHeight="15"/>
  <cols>
    <col min="1" max="1" width="26.85546875" style="2" customWidth="1"/>
    <col min="2" max="2" width="16.42578125" style="2" bestFit="1" customWidth="1"/>
    <col min="3" max="3" width="15.42578125" style="2" bestFit="1" customWidth="1"/>
    <col min="4" max="4" width="16.28515625" style="2" bestFit="1" customWidth="1"/>
    <col min="5" max="5" width="41.7109375" style="2" bestFit="1" customWidth="1"/>
    <col min="6" max="6" width="16.42578125" style="2" bestFit="1" customWidth="1"/>
    <col min="7" max="7" width="14.7109375" style="2" customWidth="1"/>
    <col min="8" max="8" width="24.85546875" style="2" bestFit="1" customWidth="1"/>
    <col min="9" max="9" width="18.7109375" style="2" customWidth="1"/>
    <col min="10" max="10" width="14.7109375" style="2" bestFit="1" customWidth="1"/>
    <col min="11" max="17" width="14.7109375" style="2" customWidth="1"/>
    <col min="18" max="18" width="16.42578125" style="2" customWidth="1"/>
    <col min="19" max="20" width="10.42578125" style="2" customWidth="1"/>
    <col min="21" max="21" width="10.85546875" style="2"/>
    <col min="22" max="22" width="6.42578125" style="18" bestFit="1" customWidth="1"/>
    <col min="23" max="23" width="5.7109375" style="10" bestFit="1" customWidth="1"/>
    <col min="24" max="24" width="6.85546875" style="18" bestFit="1" customWidth="1"/>
    <col min="25" max="16384" width="10.85546875" style="2"/>
  </cols>
  <sheetData>
    <row r="1" spans="1:24">
      <c r="A1" s="73" t="s">
        <v>205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V1" s="74" t="s">
        <v>206</v>
      </c>
      <c r="W1" s="74"/>
      <c r="X1" s="74"/>
    </row>
    <row r="2" spans="1:24" s="12" customFormat="1" ht="32.1">
      <c r="A2" s="13" t="s">
        <v>207</v>
      </c>
      <c r="B2" s="13" t="s">
        <v>208</v>
      </c>
      <c r="C2" s="13" t="s">
        <v>209</v>
      </c>
      <c r="D2" s="13" t="s">
        <v>184</v>
      </c>
      <c r="E2" s="13" t="s">
        <v>210</v>
      </c>
      <c r="F2" s="35" t="s">
        <v>185</v>
      </c>
      <c r="G2" s="35" t="s">
        <v>211</v>
      </c>
      <c r="H2" s="13" t="s">
        <v>212</v>
      </c>
      <c r="I2" s="13" t="s">
        <v>213</v>
      </c>
      <c r="J2" s="35" t="s">
        <v>214</v>
      </c>
      <c r="K2" s="35" t="s">
        <v>215</v>
      </c>
      <c r="L2" s="35" t="s">
        <v>216</v>
      </c>
      <c r="M2" s="35" t="s">
        <v>217</v>
      </c>
      <c r="N2" s="35" t="s">
        <v>218</v>
      </c>
      <c r="O2" s="35" t="s">
        <v>219</v>
      </c>
      <c r="P2" s="35" t="s">
        <v>191</v>
      </c>
      <c r="Q2" s="35" t="s">
        <v>220</v>
      </c>
      <c r="R2" s="48" t="s">
        <v>221</v>
      </c>
      <c r="S2" s="35" t="s">
        <v>222</v>
      </c>
      <c r="T2" s="35" t="s">
        <v>223</v>
      </c>
      <c r="V2" s="16" t="s">
        <v>224</v>
      </c>
      <c r="W2" s="19" t="s">
        <v>225</v>
      </c>
      <c r="X2" s="16" t="s">
        <v>226</v>
      </c>
    </row>
    <row r="3" spans="1:24">
      <c r="A3" s="14" t="s">
        <v>227</v>
      </c>
      <c r="B3" s="47">
        <v>0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49">
        <f>SUM(D3:Q3)</f>
        <v>0</v>
      </c>
      <c r="S3" s="38"/>
      <c r="T3" s="38"/>
      <c r="V3" s="17"/>
      <c r="W3" s="20"/>
      <c r="X3" s="17"/>
    </row>
    <row r="4" spans="1:24">
      <c r="A4" s="14" t="s">
        <v>228</v>
      </c>
      <c r="B4" s="4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49">
        <f t="shared" ref="R4:R15" si="0">SUM(D4:Q4)</f>
        <v>0</v>
      </c>
      <c r="S4" s="38"/>
      <c r="T4" s="38"/>
      <c r="V4" s="17"/>
      <c r="W4" s="20"/>
      <c r="X4" s="17"/>
    </row>
    <row r="5" spans="1:24">
      <c r="A5" s="14" t="s">
        <v>229</v>
      </c>
      <c r="B5" s="4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49">
        <f t="shared" si="0"/>
        <v>0</v>
      </c>
      <c r="S5" s="38"/>
      <c r="T5" s="38"/>
      <c r="V5" s="17"/>
      <c r="W5" s="20"/>
      <c r="X5" s="17"/>
    </row>
    <row r="6" spans="1:24">
      <c r="A6" s="14" t="s">
        <v>230</v>
      </c>
      <c r="B6" s="4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49">
        <f t="shared" si="0"/>
        <v>0</v>
      </c>
      <c r="S6" s="38"/>
      <c r="T6" s="38"/>
      <c r="V6" s="17"/>
      <c r="W6" s="20"/>
      <c r="X6" s="17"/>
    </row>
    <row r="7" spans="1:24">
      <c r="A7" s="14" t="s">
        <v>231</v>
      </c>
      <c r="B7" s="4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49">
        <f t="shared" si="0"/>
        <v>0</v>
      </c>
      <c r="S7" s="38"/>
      <c r="T7" s="38"/>
      <c r="V7" s="17"/>
      <c r="W7" s="20"/>
      <c r="X7" s="17"/>
    </row>
    <row r="8" spans="1:24">
      <c r="A8" s="14" t="s">
        <v>232</v>
      </c>
      <c r="B8" s="4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49">
        <f t="shared" si="0"/>
        <v>0</v>
      </c>
      <c r="S8" s="38"/>
      <c r="T8" s="38"/>
      <c r="V8" s="17"/>
      <c r="W8" s="20"/>
      <c r="X8" s="17"/>
    </row>
    <row r="9" spans="1:24">
      <c r="A9" s="14" t="s">
        <v>233</v>
      </c>
      <c r="B9" s="4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49">
        <f t="shared" si="0"/>
        <v>0</v>
      </c>
      <c r="S9" s="38"/>
      <c r="T9" s="38"/>
      <c r="V9" s="17"/>
      <c r="W9" s="20"/>
      <c r="X9" s="17"/>
    </row>
    <row r="10" spans="1:24">
      <c r="A10" s="14" t="s">
        <v>234</v>
      </c>
      <c r="B10" s="4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49">
        <f t="shared" si="0"/>
        <v>0</v>
      </c>
      <c r="S10" s="38"/>
      <c r="T10" s="38"/>
      <c r="V10" s="17"/>
      <c r="W10" s="20"/>
      <c r="X10" s="17"/>
    </row>
    <row r="11" spans="1:24">
      <c r="A11" s="14" t="s">
        <v>235</v>
      </c>
      <c r="B11" s="4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49">
        <f t="shared" si="0"/>
        <v>0</v>
      </c>
      <c r="S11" s="38"/>
      <c r="T11" s="38"/>
      <c r="V11" s="17"/>
      <c r="W11" s="20"/>
      <c r="X11" s="17"/>
    </row>
    <row r="12" spans="1:24">
      <c r="A12" s="14" t="s">
        <v>236</v>
      </c>
      <c r="B12" s="4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49">
        <f t="shared" si="0"/>
        <v>0</v>
      </c>
      <c r="S12" s="38"/>
      <c r="T12" s="38"/>
      <c r="V12" s="17"/>
      <c r="W12" s="20"/>
      <c r="X12" s="17"/>
    </row>
    <row r="13" spans="1:24">
      <c r="A13" s="14" t="s">
        <v>237</v>
      </c>
      <c r="B13" s="4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49">
        <f t="shared" si="0"/>
        <v>0</v>
      </c>
      <c r="S13" s="38"/>
      <c r="T13" s="38"/>
      <c r="V13" s="17"/>
      <c r="W13" s="20"/>
      <c r="X13" s="17"/>
    </row>
    <row r="14" spans="1:24">
      <c r="A14" s="14" t="s">
        <v>238</v>
      </c>
      <c r="B14" s="4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49">
        <f t="shared" si="0"/>
        <v>0</v>
      </c>
      <c r="S14" s="38"/>
      <c r="T14" s="38"/>
      <c r="V14" s="17"/>
      <c r="W14" s="20"/>
      <c r="X14" s="17"/>
    </row>
    <row r="15" spans="1:24">
      <c r="A15" s="15" t="s">
        <v>226</v>
      </c>
      <c r="B15" s="38">
        <f t="shared" ref="B15:Q15" si="1">SUM(B3:B14)</f>
        <v>0</v>
      </c>
      <c r="C15" s="38">
        <f t="shared" si="1"/>
        <v>0</v>
      </c>
      <c r="D15" s="38">
        <f t="shared" si="1"/>
        <v>0</v>
      </c>
      <c r="E15" s="38">
        <f t="shared" si="1"/>
        <v>0</v>
      </c>
      <c r="F15" s="38">
        <f t="shared" si="1"/>
        <v>0</v>
      </c>
      <c r="G15" s="38">
        <f t="shared" si="1"/>
        <v>0</v>
      </c>
      <c r="H15" s="38">
        <f t="shared" si="1"/>
        <v>0</v>
      </c>
      <c r="I15" s="38">
        <f t="shared" si="1"/>
        <v>0</v>
      </c>
      <c r="J15" s="38">
        <f t="shared" si="1"/>
        <v>0</v>
      </c>
      <c r="K15" s="38">
        <f t="shared" si="1"/>
        <v>0</v>
      </c>
      <c r="L15" s="38">
        <f t="shared" si="1"/>
        <v>0</v>
      </c>
      <c r="M15" s="38">
        <f t="shared" si="1"/>
        <v>0</v>
      </c>
      <c r="N15" s="38">
        <f t="shared" si="1"/>
        <v>0</v>
      </c>
      <c r="O15" s="38">
        <f t="shared" si="1"/>
        <v>0</v>
      </c>
      <c r="P15" s="38">
        <f t="shared" si="1"/>
        <v>0</v>
      </c>
      <c r="Q15" s="38">
        <f t="shared" si="1"/>
        <v>0</v>
      </c>
      <c r="R15" s="49">
        <f t="shared" si="0"/>
        <v>0</v>
      </c>
      <c r="S15" s="38">
        <f>SUM(S3:S14)</f>
        <v>0</v>
      </c>
      <c r="T15" s="38">
        <f>SUM(T3:T14)</f>
        <v>0</v>
      </c>
      <c r="V15" s="38">
        <f>SUM(V3:V14)</f>
        <v>0</v>
      </c>
      <c r="W15" s="38">
        <f>SUM(W3:W14)</f>
        <v>0</v>
      </c>
      <c r="X15" s="38">
        <f>SUM(X3:X14)</f>
        <v>0</v>
      </c>
    </row>
    <row r="16" spans="1:24">
      <c r="A16" s="15" t="s">
        <v>239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V16" s="17"/>
      <c r="W16" s="20"/>
      <c r="X16" s="17"/>
    </row>
    <row r="17" spans="1:24">
      <c r="A17" s="15" t="s">
        <v>240</v>
      </c>
      <c r="B17" s="38">
        <f>+B15-B16</f>
        <v>0</v>
      </c>
      <c r="C17" s="38">
        <f t="shared" ref="C17:T17" si="2">+C15-C16</f>
        <v>0</v>
      </c>
      <c r="D17" s="38">
        <f t="shared" si="2"/>
        <v>0</v>
      </c>
      <c r="E17" s="38">
        <f t="shared" si="2"/>
        <v>0</v>
      </c>
      <c r="F17" s="38">
        <f t="shared" si="2"/>
        <v>0</v>
      </c>
      <c r="G17" s="38">
        <f t="shared" si="2"/>
        <v>0</v>
      </c>
      <c r="H17" s="38">
        <f t="shared" si="2"/>
        <v>0</v>
      </c>
      <c r="I17" s="38">
        <f t="shared" si="2"/>
        <v>0</v>
      </c>
      <c r="J17" s="38">
        <f t="shared" si="2"/>
        <v>0</v>
      </c>
      <c r="K17" s="38">
        <f t="shared" si="2"/>
        <v>0</v>
      </c>
      <c r="L17" s="38">
        <f t="shared" si="2"/>
        <v>0</v>
      </c>
      <c r="M17" s="38">
        <f t="shared" si="2"/>
        <v>0</v>
      </c>
      <c r="N17" s="38">
        <f t="shared" si="2"/>
        <v>0</v>
      </c>
      <c r="O17" s="38">
        <f t="shared" si="2"/>
        <v>0</v>
      </c>
      <c r="P17" s="38">
        <f t="shared" si="2"/>
        <v>0</v>
      </c>
      <c r="Q17" s="38">
        <f t="shared" si="2"/>
        <v>0</v>
      </c>
      <c r="R17" s="38">
        <f t="shared" si="2"/>
        <v>0</v>
      </c>
      <c r="S17" s="38">
        <f t="shared" si="2"/>
        <v>0</v>
      </c>
      <c r="T17" s="38">
        <f t="shared" si="2"/>
        <v>0</v>
      </c>
      <c r="V17" s="17"/>
      <c r="W17" s="20"/>
      <c r="X17" s="17"/>
    </row>
    <row r="18" spans="1:24" s="23" customFormat="1" ht="96">
      <c r="A18" s="22" t="s">
        <v>241</v>
      </c>
      <c r="B18" s="50" t="s">
        <v>242</v>
      </c>
      <c r="C18" s="50" t="s">
        <v>242</v>
      </c>
      <c r="D18" s="50" t="s">
        <v>243</v>
      </c>
      <c r="E18" s="50" t="s">
        <v>244</v>
      </c>
      <c r="F18" s="50" t="s">
        <v>245</v>
      </c>
      <c r="G18" s="50" t="s">
        <v>246</v>
      </c>
      <c r="H18" s="50" t="s">
        <v>247</v>
      </c>
      <c r="I18" s="50" t="s">
        <v>248</v>
      </c>
      <c r="J18" s="50" t="s">
        <v>249</v>
      </c>
      <c r="K18" s="50" t="s">
        <v>250</v>
      </c>
      <c r="L18" s="50" t="s">
        <v>251</v>
      </c>
      <c r="M18" s="50" t="s">
        <v>252</v>
      </c>
      <c r="N18" s="50" t="s">
        <v>253</v>
      </c>
      <c r="O18" s="50" t="s">
        <v>254</v>
      </c>
      <c r="P18" s="50" t="s">
        <v>255</v>
      </c>
      <c r="Q18" s="50" t="s">
        <v>256</v>
      </c>
      <c r="R18" s="50" t="s">
        <v>257</v>
      </c>
      <c r="S18" s="50" t="s">
        <v>258</v>
      </c>
      <c r="T18" s="50" t="s">
        <v>259</v>
      </c>
      <c r="V18" s="75" t="s">
        <v>260</v>
      </c>
      <c r="W18" s="76"/>
      <c r="X18" s="22">
        <f>SUM(X3:X15)</f>
        <v>0</v>
      </c>
    </row>
    <row r="19" spans="1:24">
      <c r="F19" s="36"/>
      <c r="G19" s="37"/>
      <c r="H19" s="37"/>
      <c r="I19" s="37"/>
      <c r="J19" s="37"/>
      <c r="K19" s="46"/>
      <c r="L19" s="46"/>
      <c r="M19" s="46"/>
      <c r="N19" s="46"/>
      <c r="O19" s="46"/>
      <c r="P19" s="46"/>
      <c r="Q19" s="46"/>
    </row>
    <row r="22" spans="1:24" ht="21">
      <c r="A22" s="72" t="s">
        <v>261</v>
      </c>
      <c r="B22" s="72"/>
      <c r="C22" s="72"/>
      <c r="D22" s="72"/>
      <c r="E22" s="72"/>
      <c r="F22" s="72"/>
      <c r="G22" s="72"/>
      <c r="H22" s="72"/>
      <c r="I22" s="72"/>
      <c r="J22" s="72"/>
      <c r="K22" s="44"/>
      <c r="L22" s="44"/>
      <c r="M22" s="44"/>
      <c r="N22" s="44"/>
      <c r="O22" s="44"/>
      <c r="P22" s="44"/>
      <c r="Q22" s="44"/>
    </row>
    <row r="23" spans="1:24">
      <c r="A23" s="15" t="s">
        <v>262</v>
      </c>
      <c r="B23" s="15" t="s">
        <v>263</v>
      </c>
      <c r="C23" s="15" t="s">
        <v>264</v>
      </c>
      <c r="D23" s="15" t="s">
        <v>265</v>
      </c>
      <c r="E23" s="15" t="s">
        <v>266</v>
      </c>
      <c r="F23" s="15" t="s">
        <v>267</v>
      </c>
      <c r="G23" s="15" t="s">
        <v>268</v>
      </c>
      <c r="H23" s="15" t="s">
        <v>269</v>
      </c>
      <c r="I23" s="15" t="s">
        <v>270</v>
      </c>
      <c r="J23" s="15" t="s">
        <v>271</v>
      </c>
      <c r="K23" s="1"/>
      <c r="L23" s="1"/>
      <c r="M23" s="1"/>
      <c r="N23" s="1"/>
      <c r="O23" s="1"/>
      <c r="P23" s="1"/>
      <c r="Q23" s="1"/>
    </row>
    <row r="24" spans="1:24">
      <c r="A24" s="14" t="s">
        <v>272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24">
      <c r="A25" s="14" t="s">
        <v>273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8"/>
      <c r="L25" s="18"/>
      <c r="M25" s="18"/>
      <c r="N25" s="18"/>
      <c r="O25" s="18"/>
      <c r="P25" s="18"/>
      <c r="Q25" s="18"/>
    </row>
    <row r="26" spans="1:24">
      <c r="A26" s="14" t="s">
        <v>274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/>
      <c r="L26" s="18"/>
      <c r="M26" s="18"/>
      <c r="N26" s="18"/>
      <c r="O26" s="18"/>
      <c r="P26" s="18"/>
      <c r="Q26" s="18"/>
    </row>
    <row r="27" spans="1:24">
      <c r="A27" s="14" t="s">
        <v>275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8"/>
      <c r="L27" s="18"/>
      <c r="M27" s="18"/>
      <c r="N27" s="18"/>
      <c r="O27" s="18"/>
      <c r="P27" s="18"/>
      <c r="Q27" s="18"/>
    </row>
    <row r="28" spans="1:24">
      <c r="A28" s="14" t="s">
        <v>276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8"/>
      <c r="L28" s="18"/>
      <c r="M28" s="18"/>
      <c r="N28" s="18"/>
      <c r="O28" s="18"/>
      <c r="P28" s="18"/>
      <c r="Q28" s="18"/>
    </row>
    <row r="29" spans="1:24">
      <c r="A29" s="14" t="s">
        <v>277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8"/>
      <c r="L29" s="18"/>
      <c r="M29" s="18"/>
      <c r="N29" s="18"/>
      <c r="O29" s="18"/>
      <c r="P29" s="18"/>
      <c r="Q29" s="18"/>
    </row>
    <row r="30" spans="1:24">
      <c r="A30" s="15" t="s">
        <v>278</v>
      </c>
      <c r="B30" s="38">
        <f>SUM(A24:A29)</f>
        <v>0</v>
      </c>
      <c r="C30" s="38">
        <v>0</v>
      </c>
      <c r="D30" s="38">
        <v>0</v>
      </c>
      <c r="E30" s="38">
        <f t="shared" ref="E30:J30" si="3">SUM(E24:E29)</f>
        <v>0</v>
      </c>
      <c r="F30" s="38">
        <f t="shared" si="3"/>
        <v>0</v>
      </c>
      <c r="G30" s="38">
        <f t="shared" si="3"/>
        <v>0</v>
      </c>
      <c r="H30" s="38">
        <f t="shared" si="3"/>
        <v>0</v>
      </c>
      <c r="I30" s="38">
        <f>SUM(I24:I29)</f>
        <v>0</v>
      </c>
      <c r="J30" s="38">
        <f t="shared" si="3"/>
        <v>0</v>
      </c>
      <c r="K30" s="18"/>
      <c r="L30" s="18"/>
      <c r="M30" s="18"/>
      <c r="N30" s="18"/>
      <c r="O30" s="18"/>
      <c r="P30" s="18"/>
      <c r="Q30" s="18"/>
    </row>
    <row r="31" spans="1:24">
      <c r="A31" s="1" t="s">
        <v>239</v>
      </c>
      <c r="B31" s="1"/>
      <c r="C31" s="1"/>
      <c r="D31" s="1"/>
      <c r="E31" s="1"/>
      <c r="F31" s="66"/>
      <c r="G31" s="67"/>
      <c r="H31" s="1"/>
      <c r="I31" s="55"/>
    </row>
    <row r="32" spans="1:24">
      <c r="A32" s="1" t="s">
        <v>240</v>
      </c>
      <c r="B32" s="1"/>
      <c r="C32" s="1"/>
      <c r="D32" s="1"/>
      <c r="E32" s="1"/>
      <c r="F32" s="68">
        <f>+F30-F31</f>
        <v>0</v>
      </c>
      <c r="G32" s="69">
        <f>+G30-G31</f>
        <v>0</v>
      </c>
      <c r="H32" s="1"/>
      <c r="I32" s="56">
        <f>+I30-I31</f>
        <v>0</v>
      </c>
      <c r="J32" s="1">
        <f>+J30-J31</f>
        <v>0</v>
      </c>
    </row>
    <row r="33" spans="1:17" ht="32.1">
      <c r="F33" s="51" t="s">
        <v>279</v>
      </c>
      <c r="G33" s="51" t="s">
        <v>280</v>
      </c>
      <c r="I33" s="51" t="s">
        <v>281</v>
      </c>
      <c r="J33" s="51" t="s">
        <v>280</v>
      </c>
      <c r="K33" s="21"/>
      <c r="L33" s="21"/>
      <c r="M33" s="21"/>
      <c r="N33" s="21"/>
      <c r="O33" s="21"/>
      <c r="P33" s="21"/>
      <c r="Q33" s="21"/>
    </row>
    <row r="34" spans="1:17">
      <c r="G34" s="12"/>
    </row>
    <row r="35" spans="1:17" ht="21">
      <c r="A35" s="77" t="s">
        <v>282</v>
      </c>
      <c r="B35" s="77"/>
      <c r="C35" s="77"/>
      <c r="D35" s="77"/>
      <c r="E35" s="77"/>
      <c r="F35" s="24"/>
      <c r="G35" s="24"/>
      <c r="H35" s="24"/>
    </row>
    <row r="36" spans="1:17" ht="32.1">
      <c r="A36" s="14"/>
      <c r="B36" s="35" t="s">
        <v>283</v>
      </c>
      <c r="C36" s="35" t="s">
        <v>284</v>
      </c>
      <c r="D36" s="15" t="s">
        <v>240</v>
      </c>
      <c r="E36" s="15" t="s">
        <v>241</v>
      </c>
    </row>
    <row r="37" spans="1:17">
      <c r="A37" s="53" t="s">
        <v>285</v>
      </c>
      <c r="B37" s="17">
        <v>0</v>
      </c>
      <c r="C37" s="17">
        <v>0</v>
      </c>
      <c r="D37" s="17">
        <f>+B37-C37</f>
        <v>0</v>
      </c>
      <c r="E37" s="53" t="s">
        <v>286</v>
      </c>
    </row>
    <row r="38" spans="1:17">
      <c r="A38" s="53" t="s">
        <v>287</v>
      </c>
      <c r="B38" s="17">
        <v>0</v>
      </c>
      <c r="C38" s="17">
        <v>0</v>
      </c>
      <c r="D38" s="17">
        <f>+B38-C38</f>
        <v>0</v>
      </c>
      <c r="E38" s="53" t="s">
        <v>288</v>
      </c>
    </row>
    <row r="39" spans="1:17">
      <c r="A39" s="14" t="s">
        <v>289</v>
      </c>
      <c r="B39" s="17">
        <v>0</v>
      </c>
      <c r="C39" s="17">
        <v>0</v>
      </c>
      <c r="D39" s="17">
        <f>+B39-C39</f>
        <v>0</v>
      </c>
      <c r="E39" s="53" t="s">
        <v>290</v>
      </c>
    </row>
    <row r="40" spans="1:17">
      <c r="A40" s="14" t="s">
        <v>33</v>
      </c>
      <c r="B40" s="17">
        <v>0</v>
      </c>
      <c r="C40" s="17">
        <v>0</v>
      </c>
      <c r="D40" s="17">
        <f>+B40-C40</f>
        <v>0</v>
      </c>
      <c r="E40" s="53" t="s">
        <v>291</v>
      </c>
    </row>
    <row r="41" spans="1:17">
      <c r="A41" s="14" t="s">
        <v>292</v>
      </c>
      <c r="B41" s="17"/>
      <c r="C41" s="17"/>
      <c r="D41" s="17">
        <f>+B41-C41</f>
        <v>0</v>
      </c>
      <c r="E41" s="53"/>
    </row>
    <row r="42" spans="1:17">
      <c r="A42" s="14" t="s">
        <v>293</v>
      </c>
      <c r="B42" s="17"/>
      <c r="C42" s="17"/>
      <c r="D42" s="17">
        <f>+B42-C42</f>
        <v>0</v>
      </c>
      <c r="E42" s="53"/>
    </row>
    <row r="43" spans="1:17">
      <c r="A43" s="15" t="s">
        <v>294</v>
      </c>
      <c r="B43" s="38">
        <f>+SUM(B37:B39,B41:B42)-B40</f>
        <v>0</v>
      </c>
      <c r="C43" s="38">
        <f>+SUM(C37:C39,C41:C42)-C40</f>
        <v>0</v>
      </c>
      <c r="D43" s="38">
        <f>+SUM(D37:D39,D41:D42)-D40</f>
        <v>0</v>
      </c>
      <c r="E43" s="15"/>
    </row>
    <row r="44" spans="1:17">
      <c r="B44" s="18"/>
      <c r="C44" s="18"/>
      <c r="D44" s="18"/>
    </row>
    <row r="45" spans="1:17">
      <c r="B45" s="18"/>
      <c r="C45" s="18"/>
      <c r="D45" s="18"/>
    </row>
    <row r="46" spans="1:17">
      <c r="B46" s="52"/>
      <c r="C46" s="52"/>
      <c r="D46" s="43"/>
    </row>
    <row r="47" spans="1:17">
      <c r="A47" s="53" t="s">
        <v>295</v>
      </c>
      <c r="B47" s="17">
        <v>0</v>
      </c>
      <c r="C47" s="17"/>
      <c r="D47" s="17">
        <f t="shared" ref="D47:D52" si="4">+B47-C47</f>
        <v>0</v>
      </c>
      <c r="E47" s="53" t="s">
        <v>296</v>
      </c>
    </row>
    <row r="48" spans="1:17">
      <c r="A48" s="53" t="s">
        <v>297</v>
      </c>
      <c r="B48" s="17">
        <v>0</v>
      </c>
      <c r="C48" s="17"/>
      <c r="D48" s="17">
        <f t="shared" si="4"/>
        <v>0</v>
      </c>
      <c r="E48" s="53" t="s">
        <v>298</v>
      </c>
    </row>
    <row r="49" spans="1:5" ht="32.1">
      <c r="A49" s="54" t="s">
        <v>299</v>
      </c>
      <c r="B49" s="17">
        <v>0</v>
      </c>
      <c r="C49" s="17">
        <v>0</v>
      </c>
      <c r="D49" s="17">
        <f t="shared" si="4"/>
        <v>0</v>
      </c>
      <c r="E49" s="53" t="s">
        <v>300</v>
      </c>
    </row>
    <row r="50" spans="1:5" ht="48">
      <c r="A50" s="54" t="s">
        <v>301</v>
      </c>
      <c r="B50" s="17">
        <v>0</v>
      </c>
      <c r="C50" s="17"/>
      <c r="D50" s="17">
        <f t="shared" si="4"/>
        <v>0</v>
      </c>
      <c r="E50" s="53" t="s">
        <v>302</v>
      </c>
    </row>
    <row r="51" spans="1:5" ht="15.95">
      <c r="A51" s="54" t="s">
        <v>303</v>
      </c>
      <c r="B51" s="17">
        <v>0</v>
      </c>
      <c r="C51" s="17"/>
      <c r="D51" s="17">
        <f t="shared" si="4"/>
        <v>0</v>
      </c>
      <c r="E51" s="53" t="s">
        <v>304</v>
      </c>
    </row>
    <row r="52" spans="1:5" ht="15.95">
      <c r="A52" s="54" t="s">
        <v>305</v>
      </c>
      <c r="B52" s="17">
        <v>0</v>
      </c>
      <c r="C52" s="17">
        <v>0</v>
      </c>
      <c r="D52" s="65">
        <f t="shared" si="4"/>
        <v>0</v>
      </c>
      <c r="E52" s="53" t="s">
        <v>306</v>
      </c>
    </row>
    <row r="53" spans="1:5">
      <c r="A53" s="14" t="s">
        <v>307</v>
      </c>
      <c r="B53" s="14"/>
      <c r="C53" s="14"/>
      <c r="D53" s="14"/>
      <c r="E53" s="14" t="s">
        <v>308</v>
      </c>
    </row>
    <row r="66" spans="3:8">
      <c r="C66" s="71"/>
    </row>
    <row r="67" spans="3:8">
      <c r="C67" s="71"/>
    </row>
    <row r="70" spans="3:8">
      <c r="G70" s="2" t="s">
        <v>309</v>
      </c>
    </row>
    <row r="71" spans="3:8">
      <c r="H71" s="2" t="s">
        <v>310</v>
      </c>
    </row>
    <row r="72" spans="3:8">
      <c r="G72" s="2" t="s">
        <v>311</v>
      </c>
      <c r="H72" s="2">
        <v>100000</v>
      </c>
    </row>
    <row r="73" spans="3:8">
      <c r="H73" s="2">
        <f>+H72*10%</f>
        <v>10000</v>
      </c>
    </row>
    <row r="75" spans="3:8">
      <c r="G75" s="2" t="s">
        <v>312</v>
      </c>
      <c r="H75" s="2">
        <f>+H72</f>
        <v>100000</v>
      </c>
    </row>
    <row r="76" spans="3:8">
      <c r="G76" s="2" t="s">
        <v>313</v>
      </c>
      <c r="H76" s="2">
        <v>90000</v>
      </c>
    </row>
    <row r="77" spans="3:8">
      <c r="H77" s="2">
        <f>+H75-H76</f>
        <v>10000</v>
      </c>
    </row>
    <row r="82" spans="7:8">
      <c r="G82" s="2" t="s">
        <v>314</v>
      </c>
      <c r="H82" s="2">
        <f>+H75</f>
        <v>100000</v>
      </c>
    </row>
    <row r="84" spans="7:8">
      <c r="G84" s="2" t="s">
        <v>315</v>
      </c>
    </row>
    <row r="85" spans="7:8">
      <c r="G85" s="2" t="s">
        <v>316</v>
      </c>
    </row>
    <row r="88" spans="7:8">
      <c r="G88" s="2" t="s">
        <v>317</v>
      </c>
    </row>
    <row r="97" spans="7:9">
      <c r="G97" s="2">
        <v>1315</v>
      </c>
      <c r="H97" s="2" t="s">
        <v>318</v>
      </c>
      <c r="I97" s="2">
        <v>1000000</v>
      </c>
    </row>
    <row r="98" spans="7:9">
      <c r="G98" s="2">
        <v>1318</v>
      </c>
      <c r="H98" s="2" t="s">
        <v>319</v>
      </c>
      <c r="I98" s="70">
        <f>+I97*33%</f>
        <v>330000</v>
      </c>
    </row>
    <row r="100" spans="7:9">
      <c r="I100" s="2">
        <v>1011</v>
      </c>
    </row>
  </sheetData>
  <mergeCells count="5">
    <mergeCell ref="A22:J22"/>
    <mergeCell ref="A1:T1"/>
    <mergeCell ref="V1:X1"/>
    <mergeCell ref="V18:W18"/>
    <mergeCell ref="A35:E35"/>
  </mergeCells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C952-4705-ED4B-924A-E6554DA252D5}">
  <dimension ref="B5:O60"/>
  <sheetViews>
    <sheetView topLeftCell="J49" zoomScale="289" workbookViewId="0">
      <selection activeCell="O60" sqref="O60"/>
    </sheetView>
  </sheetViews>
  <sheetFormatPr defaultColWidth="11.42578125" defaultRowHeight="15"/>
  <cols>
    <col min="12" max="12" width="13" bestFit="1" customWidth="1"/>
    <col min="13" max="13" width="11.140625" bestFit="1" customWidth="1"/>
  </cols>
  <sheetData>
    <row r="5" spans="2:9">
      <c r="C5" t="s">
        <v>320</v>
      </c>
    </row>
    <row r="6" spans="2:9">
      <c r="F6" t="s">
        <v>321</v>
      </c>
      <c r="G6" t="s">
        <v>322</v>
      </c>
      <c r="I6" t="s">
        <v>323</v>
      </c>
    </row>
    <row r="7" spans="2:9">
      <c r="B7" s="62" t="s">
        <v>324</v>
      </c>
      <c r="C7" t="s">
        <v>325</v>
      </c>
      <c r="G7" s="63" t="s">
        <v>326</v>
      </c>
      <c r="I7" s="63" t="s">
        <v>327</v>
      </c>
    </row>
    <row r="8" spans="2:9">
      <c r="B8" s="62" t="s">
        <v>328</v>
      </c>
      <c r="C8" t="s">
        <v>329</v>
      </c>
      <c r="F8" s="63"/>
      <c r="G8" s="64"/>
      <c r="I8" s="64" t="s">
        <v>330</v>
      </c>
    </row>
    <row r="10" spans="2:9">
      <c r="C10" t="s">
        <v>331</v>
      </c>
    </row>
    <row r="12" spans="2:9">
      <c r="B12" s="62" t="s">
        <v>324</v>
      </c>
      <c r="C12" t="s">
        <v>325</v>
      </c>
    </row>
    <row r="13" spans="2:9">
      <c r="B13" s="62" t="s">
        <v>328</v>
      </c>
      <c r="C13" t="s">
        <v>332</v>
      </c>
    </row>
    <row r="15" spans="2:9">
      <c r="C15" t="s">
        <v>333</v>
      </c>
    </row>
    <row r="17" spans="2:14">
      <c r="B17" s="5" t="s">
        <v>334</v>
      </c>
      <c r="E17" t="s">
        <v>335</v>
      </c>
    </row>
    <row r="18" spans="2:14">
      <c r="B18" t="s">
        <v>336</v>
      </c>
      <c r="E18" t="s">
        <v>337</v>
      </c>
    </row>
    <row r="19" spans="2:14">
      <c r="B19" t="s">
        <v>338</v>
      </c>
      <c r="E19" t="s">
        <v>339</v>
      </c>
    </row>
    <row r="20" spans="2:14">
      <c r="B20" t="s">
        <v>340</v>
      </c>
      <c r="M20" t="s">
        <v>341</v>
      </c>
      <c r="N20" t="s">
        <v>342</v>
      </c>
    </row>
    <row r="21" spans="2:14">
      <c r="M21" t="s">
        <v>343</v>
      </c>
      <c r="N21" t="s">
        <v>344</v>
      </c>
    </row>
    <row r="24" spans="2:14">
      <c r="B24" s="5" t="s">
        <v>321</v>
      </c>
    </row>
    <row r="25" spans="2:14">
      <c r="B25" t="s">
        <v>345</v>
      </c>
    </row>
    <row r="26" spans="2:14">
      <c r="B26" t="s">
        <v>346</v>
      </c>
    </row>
    <row r="27" spans="2:14">
      <c r="L27" t="s">
        <v>347</v>
      </c>
      <c r="M27" t="s">
        <v>348</v>
      </c>
    </row>
    <row r="29" spans="2:14">
      <c r="L29" t="s">
        <v>321</v>
      </c>
    </row>
    <row r="30" spans="2:14">
      <c r="M30" t="s">
        <v>349</v>
      </c>
    </row>
    <row r="31" spans="2:14">
      <c r="M31" t="s">
        <v>210</v>
      </c>
    </row>
    <row r="33" spans="12:15">
      <c r="M33" s="58">
        <v>10000000</v>
      </c>
    </row>
    <row r="39" spans="12:15">
      <c r="L39" t="s">
        <v>343</v>
      </c>
      <c r="N39" t="s">
        <v>350</v>
      </c>
      <c r="O39" t="s">
        <v>351</v>
      </c>
    </row>
    <row r="40" spans="12:15">
      <c r="L40" t="s">
        <v>316</v>
      </c>
      <c r="M40">
        <v>2020</v>
      </c>
      <c r="N40">
        <v>0</v>
      </c>
    </row>
    <row r="41" spans="12:15">
      <c r="L41" t="s">
        <v>352</v>
      </c>
      <c r="M41">
        <v>2021</v>
      </c>
      <c r="N41">
        <v>500</v>
      </c>
    </row>
    <row r="42" spans="12:15">
      <c r="L42" t="s">
        <v>353</v>
      </c>
      <c r="M42">
        <v>2022</v>
      </c>
      <c r="O42">
        <v>500</v>
      </c>
    </row>
    <row r="50" spans="13:15">
      <c r="M50" s="64" t="s">
        <v>341</v>
      </c>
      <c r="N50" t="s">
        <v>354</v>
      </c>
    </row>
    <row r="51" spans="13:15">
      <c r="N51" t="s">
        <v>355</v>
      </c>
    </row>
    <row r="53" spans="13:15">
      <c r="M53" t="s">
        <v>356</v>
      </c>
    </row>
    <row r="54" spans="13:15">
      <c r="M54" t="s">
        <v>357</v>
      </c>
    </row>
    <row r="56" spans="13:15">
      <c r="M56" t="s">
        <v>308</v>
      </c>
      <c r="N56" t="s">
        <v>358</v>
      </c>
      <c r="O56" t="s">
        <v>321</v>
      </c>
    </row>
    <row r="57" spans="13:15">
      <c r="M57" t="s">
        <v>308</v>
      </c>
      <c r="N57" t="s">
        <v>359</v>
      </c>
      <c r="O57" t="s">
        <v>360</v>
      </c>
    </row>
    <row r="60" spans="13:15">
      <c r="N60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zoomScale="150" workbookViewId="0">
      <selection activeCell="J15" sqref="J15"/>
    </sheetView>
  </sheetViews>
  <sheetFormatPr defaultColWidth="11.42578125" defaultRowHeight="15"/>
  <cols>
    <col min="1" max="1" width="7.28515625" bestFit="1" customWidth="1"/>
    <col min="2" max="2" width="7.85546875" bestFit="1" customWidth="1"/>
    <col min="3" max="3" width="10.140625" bestFit="1" customWidth="1"/>
    <col min="4" max="4" width="5.7109375" bestFit="1" customWidth="1"/>
    <col min="5" max="6" width="11.7109375" bestFit="1" customWidth="1"/>
    <col min="7" max="7" width="10" bestFit="1" customWidth="1"/>
    <col min="8" max="8" width="7.85546875" bestFit="1" customWidth="1"/>
    <col min="9" max="9" width="13.140625" bestFit="1" customWidth="1"/>
    <col min="10" max="10" width="19.7109375" bestFit="1" customWidth="1"/>
    <col min="11" max="11" width="7.42578125" bestFit="1" customWidth="1"/>
    <col min="12" max="12" width="7.140625" bestFit="1" customWidth="1"/>
    <col min="13" max="13" width="12.140625" bestFit="1" customWidth="1"/>
    <col min="14" max="14" width="11.7109375" bestFit="1" customWidth="1"/>
  </cols>
  <sheetData>
    <row r="1" spans="1:14" s="3" customFormat="1">
      <c r="A1" s="30" t="s">
        <v>0</v>
      </c>
      <c r="B1" s="30" t="s">
        <v>1</v>
      </c>
      <c r="C1" s="30" t="s">
        <v>2</v>
      </c>
      <c r="D1" s="30" t="s">
        <v>20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21</v>
      </c>
      <c r="N1" s="30" t="s">
        <v>22</v>
      </c>
    </row>
    <row r="2" spans="1:14">
      <c r="A2" s="5"/>
      <c r="B2" s="5"/>
      <c r="D2" s="62"/>
      <c r="I2" s="5"/>
      <c r="K2" s="25"/>
      <c r="L2" s="25"/>
      <c r="M2" s="58"/>
      <c r="N2" s="58"/>
    </row>
    <row r="3" spans="1:14">
      <c r="A3" s="5"/>
      <c r="B3" s="5"/>
      <c r="D3" s="62"/>
      <c r="I3" s="5"/>
      <c r="K3" s="25"/>
      <c r="L3" s="25"/>
      <c r="M3" s="58"/>
      <c r="N3" s="58"/>
    </row>
    <row r="4" spans="1:14">
      <c r="A4" s="5"/>
      <c r="B4" s="5"/>
      <c r="D4" s="62"/>
      <c r="I4" s="5"/>
      <c r="K4" s="25"/>
      <c r="L4" s="25"/>
      <c r="M4" s="58"/>
      <c r="N4" s="58"/>
    </row>
    <row r="5" spans="1:14">
      <c r="A5" s="5"/>
      <c r="B5" s="5"/>
      <c r="D5" s="62"/>
      <c r="I5" s="5"/>
      <c r="K5" s="25"/>
      <c r="L5" s="25"/>
      <c r="M5" s="58"/>
      <c r="N5" s="58"/>
    </row>
    <row r="6" spans="1:14">
      <c r="A6" s="5"/>
      <c r="B6" s="5"/>
      <c r="D6" s="62"/>
      <c r="I6" s="5"/>
      <c r="K6" s="25"/>
      <c r="L6" s="25"/>
      <c r="M6" s="58"/>
      <c r="N6" s="58"/>
    </row>
    <row r="7" spans="1:14">
      <c r="A7" s="5"/>
      <c r="B7" s="5"/>
      <c r="D7" s="62"/>
      <c r="I7" s="5"/>
      <c r="K7" s="25"/>
      <c r="L7" s="25"/>
      <c r="M7" s="58"/>
      <c r="N7" s="58"/>
    </row>
  </sheetData>
  <autoFilter ref="A1:N1" xr:uid="{E45EF00A-9371-E84A-81E1-111B0899066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0FC3-D73E-4648-866A-E3A75903F165}">
  <dimension ref="A1:O1"/>
  <sheetViews>
    <sheetView workbookViewId="0">
      <selection activeCell="O1" sqref="O1"/>
    </sheetView>
  </sheetViews>
  <sheetFormatPr defaultColWidth="11.42578125" defaultRowHeight="15"/>
  <sheetData>
    <row r="1" spans="1:15" ht="32.1">
      <c r="A1" s="39" t="s">
        <v>0</v>
      </c>
      <c r="B1" s="40" t="s">
        <v>1</v>
      </c>
      <c r="C1" s="40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41" t="s">
        <v>9</v>
      </c>
      <c r="K1" s="41" t="s">
        <v>10</v>
      </c>
      <c r="L1" s="41" t="s">
        <v>11</v>
      </c>
      <c r="M1" s="45" t="s">
        <v>23</v>
      </c>
      <c r="N1" s="42" t="s">
        <v>24</v>
      </c>
      <c r="O1" s="42" t="s">
        <v>25</v>
      </c>
    </row>
  </sheetData>
  <autoFilter ref="A1:O1" xr:uid="{47131439-9B9E-C44E-8C45-83FBAAF4006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6"/>
  <sheetViews>
    <sheetView zoomScale="159" workbookViewId="0">
      <selection activeCell="K1" sqref="K1"/>
    </sheetView>
  </sheetViews>
  <sheetFormatPr defaultColWidth="10.85546875" defaultRowHeight="15"/>
  <cols>
    <col min="1" max="1" width="7.85546875" bestFit="1" customWidth="1"/>
    <col min="2" max="2" width="10.140625" bestFit="1" customWidth="1"/>
    <col min="3" max="3" width="5.7109375" bestFit="1" customWidth="1"/>
    <col min="4" max="5" width="11.7109375" bestFit="1" customWidth="1"/>
    <col min="6" max="6" width="10" bestFit="1" customWidth="1"/>
    <col min="7" max="7" width="7.85546875" bestFit="1" customWidth="1"/>
    <col min="8" max="8" width="20.42578125" customWidth="1"/>
    <col min="9" max="9" width="16.28515625" bestFit="1" customWidth="1"/>
    <col min="10" max="10" width="12.42578125" bestFit="1" customWidth="1"/>
    <col min="20" max="20" width="14.42578125" bestFit="1" customWidth="1"/>
    <col min="22" max="22" width="11.140625" bestFit="1" customWidth="1"/>
  </cols>
  <sheetData>
    <row r="1" spans="1:28">
      <c r="A1" s="30" t="s">
        <v>1</v>
      </c>
      <c r="B1" s="30" t="s">
        <v>2</v>
      </c>
      <c r="C1" s="30" t="s">
        <v>20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26</v>
      </c>
      <c r="J1" s="30" t="s">
        <v>27</v>
      </c>
      <c r="K1" s="30" t="s">
        <v>28</v>
      </c>
    </row>
    <row r="2" spans="1:28">
      <c r="A2" s="25"/>
      <c r="H2" s="5"/>
      <c r="I2" s="58"/>
      <c r="J2" s="58"/>
    </row>
    <row r="3" spans="1:28">
      <c r="A3" s="25"/>
      <c r="H3" s="5"/>
      <c r="I3" s="58"/>
      <c r="J3" s="58"/>
    </row>
    <row r="4" spans="1:28">
      <c r="A4" s="25"/>
      <c r="H4" s="5"/>
      <c r="I4" s="58"/>
      <c r="J4" s="58"/>
    </row>
    <row r="5" spans="1:28">
      <c r="A5" s="25"/>
      <c r="H5" s="5"/>
      <c r="I5" s="58"/>
      <c r="J5" s="58"/>
    </row>
    <row r="12" spans="1:28">
      <c r="V12" s="58"/>
      <c r="AB12" t="s">
        <v>29</v>
      </c>
    </row>
    <row r="16" spans="1:28">
      <c r="U16" s="58"/>
    </row>
  </sheetData>
  <autoFilter ref="A1:J1" xr:uid="{06F0E26C-AD08-5242-91B5-8C47450EEBD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/>
  </sheetViews>
  <sheetFormatPr defaultColWidth="10.85546875" defaultRowHeight="15"/>
  <cols>
    <col min="1" max="1" width="5.28515625" bestFit="1" customWidth="1"/>
    <col min="2" max="2" width="3.140625" bestFit="1" customWidth="1"/>
    <col min="3" max="3" width="3" bestFit="1" customWidth="1"/>
    <col min="4" max="5" width="8.42578125" bestFit="1" customWidth="1"/>
    <col min="6" max="6" width="6.85546875" bestFit="1" customWidth="1"/>
    <col min="7" max="7" width="5.140625" bestFit="1" customWidth="1"/>
    <col min="8" max="8" width="10.85546875" bestFit="1" customWidth="1"/>
    <col min="9" max="9" width="12.28515625" bestFit="1" customWidth="1"/>
    <col min="10" max="10" width="10.7109375" bestFit="1" customWidth="1"/>
    <col min="11" max="11" width="14.85546875" bestFit="1" customWidth="1"/>
  </cols>
  <sheetData>
    <row r="1" spans="1:11">
      <c r="A1" s="30" t="s">
        <v>1</v>
      </c>
      <c r="B1" s="30" t="s">
        <v>2</v>
      </c>
      <c r="C1" s="30" t="s">
        <v>20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30</v>
      </c>
      <c r="J1" s="30" t="s">
        <v>27</v>
      </c>
      <c r="K1" s="30" t="s">
        <v>31</v>
      </c>
    </row>
    <row r="2" spans="1:11">
      <c r="A2" s="25"/>
      <c r="H2" s="5"/>
      <c r="J2" s="58"/>
      <c r="K2" s="58"/>
    </row>
    <row r="3" spans="1:11">
      <c r="A3" s="25"/>
      <c r="H3" s="5"/>
      <c r="J3" s="58"/>
      <c r="K3" s="58"/>
    </row>
    <row r="4" spans="1:11">
      <c r="A4" s="25"/>
      <c r="H4" s="5"/>
      <c r="J4" s="58"/>
      <c r="K4" s="58"/>
    </row>
  </sheetData>
  <autoFilter ref="A1:K1" xr:uid="{AF4AD363-E607-8445-9DB6-9677DC1EFCF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zoomScale="138" workbookViewId="0">
      <selection activeCell="I9" sqref="I9"/>
    </sheetView>
  </sheetViews>
  <sheetFormatPr defaultColWidth="10.85546875" defaultRowHeight="15"/>
  <cols>
    <col min="1" max="1" width="7" bestFit="1" customWidth="1"/>
    <col min="2" max="2" width="5.28515625" bestFit="1" customWidth="1"/>
    <col min="3" max="3" width="10.140625" bestFit="1" customWidth="1"/>
    <col min="4" max="5" width="10.7109375" bestFit="1" customWidth="1"/>
    <col min="6" max="6" width="9.140625" bestFit="1" customWidth="1"/>
    <col min="7" max="7" width="7.42578125" bestFit="1" customWidth="1"/>
    <col min="8" max="8" width="28.7109375" bestFit="1" customWidth="1"/>
    <col min="9" max="9" width="6.42578125" bestFit="1" customWidth="1"/>
    <col min="10" max="10" width="14.140625" style="4" bestFit="1" customWidth="1"/>
    <col min="11" max="11" width="14.7109375" style="4" bestFit="1" customWidth="1"/>
  </cols>
  <sheetData>
    <row r="1" spans="1:11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11</v>
      </c>
      <c r="J1" s="30" t="s">
        <v>32</v>
      </c>
      <c r="K1" s="30" t="s">
        <v>33</v>
      </c>
    </row>
    <row r="2" spans="1:11">
      <c r="A2" s="5"/>
      <c r="B2" s="57"/>
      <c r="H2" s="5"/>
      <c r="I2" s="57"/>
      <c r="J2" s="60"/>
      <c r="K2" s="59"/>
    </row>
    <row r="3" spans="1:11">
      <c r="A3" s="5"/>
      <c r="B3" s="57"/>
      <c r="H3" s="5"/>
      <c r="I3" s="57"/>
      <c r="J3" s="60"/>
      <c r="K3" s="59"/>
    </row>
    <row r="4" spans="1:11">
      <c r="A4" s="5"/>
      <c r="B4" s="57"/>
      <c r="H4" s="5"/>
      <c r="I4" s="57"/>
      <c r="J4" s="60"/>
      <c r="K4" s="59"/>
    </row>
    <row r="5" spans="1:11">
      <c r="A5" s="5"/>
      <c r="B5" s="57"/>
      <c r="H5" s="5"/>
      <c r="I5" s="57"/>
      <c r="J5" s="60"/>
      <c r="K5" s="59"/>
    </row>
    <row r="6" spans="1:11">
      <c r="A6" s="5"/>
      <c r="B6" s="57"/>
      <c r="H6" s="5"/>
      <c r="I6" s="57"/>
      <c r="J6" s="60"/>
      <c r="K6" s="59"/>
    </row>
    <row r="7" spans="1:11">
      <c r="A7" s="5"/>
      <c r="B7" s="57"/>
      <c r="H7" s="5"/>
      <c r="I7" s="57"/>
      <c r="J7" s="60"/>
      <c r="K7" s="59"/>
    </row>
    <row r="8" spans="1:11">
      <c r="J8" s="61"/>
    </row>
    <row r="9" spans="1:11">
      <c r="J9" s="61"/>
    </row>
    <row r="10" spans="1:11">
      <c r="J10" s="61"/>
    </row>
    <row r="11" spans="1:11">
      <c r="J11" s="61"/>
    </row>
    <row r="12" spans="1:11">
      <c r="J12" s="61"/>
    </row>
    <row r="13" spans="1:11">
      <c r="J13" s="61"/>
    </row>
    <row r="14" spans="1:11">
      <c r="J14" s="61"/>
    </row>
    <row r="15" spans="1:11">
      <c r="J15" s="6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I16" sqref="I16"/>
    </sheetView>
  </sheetViews>
  <sheetFormatPr defaultColWidth="11.42578125" defaultRowHeight="15"/>
  <cols>
    <col min="1" max="1" width="6.28515625" bestFit="1" customWidth="1"/>
    <col min="2" max="2" width="8" bestFit="1" customWidth="1"/>
    <col min="3" max="3" width="10" bestFit="1" customWidth="1"/>
    <col min="4" max="4" width="5.42578125" bestFit="1" customWidth="1"/>
    <col min="5" max="6" width="12.28515625" bestFit="1" customWidth="1"/>
    <col min="7" max="7" width="10.42578125" bestFit="1" customWidth="1"/>
    <col min="8" max="8" width="8.140625" bestFit="1" customWidth="1"/>
    <col min="9" max="9" width="41.140625" bestFit="1" customWidth="1"/>
    <col min="10" max="10" width="11.42578125" bestFit="1" customWidth="1"/>
    <col min="11" max="11" width="7.42578125" bestFit="1" customWidth="1"/>
    <col min="12" max="12" width="7" bestFit="1" customWidth="1"/>
    <col min="13" max="13" width="6.85546875" bestFit="1" customWidth="1"/>
    <col min="14" max="14" width="15.140625" style="4" bestFit="1" customWidth="1"/>
  </cols>
  <sheetData>
    <row r="1" spans="1:14">
      <c r="A1" s="30" t="s">
        <v>34</v>
      </c>
      <c r="B1" s="30" t="s">
        <v>1</v>
      </c>
      <c r="C1" s="30" t="s">
        <v>2</v>
      </c>
      <c r="D1" s="30" t="s">
        <v>20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35</v>
      </c>
    </row>
  </sheetData>
  <autoFilter ref="A1:N5" xr:uid="{00000000-0009-0000-0000-000005000000}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E1" sqref="E1"/>
    </sheetView>
  </sheetViews>
  <sheetFormatPr defaultColWidth="11.42578125" defaultRowHeight="15"/>
  <cols>
    <col min="1" max="1" width="4" bestFit="1" customWidth="1"/>
    <col min="2" max="2" width="5.7109375" bestFit="1" customWidth="1"/>
    <col min="3" max="3" width="3.7109375" bestFit="1" customWidth="1"/>
    <col min="4" max="4" width="3.28515625" bestFit="1" customWidth="1"/>
    <col min="5" max="6" width="10" bestFit="1" customWidth="1"/>
    <col min="7" max="7" width="8.28515625" bestFit="1" customWidth="1"/>
    <col min="8" max="8" width="5.85546875" bestFit="1" customWidth="1"/>
    <col min="9" max="9" width="11.85546875" bestFit="1" customWidth="1"/>
    <col min="10" max="10" width="9.28515625" bestFit="1" customWidth="1"/>
    <col min="11" max="11" width="5.28515625" bestFit="1" customWidth="1"/>
    <col min="12" max="12" width="4.85546875" bestFit="1" customWidth="1"/>
    <col min="13" max="13" width="4.42578125" bestFit="1" customWidth="1"/>
    <col min="14" max="14" width="5.85546875" bestFit="1" customWidth="1"/>
  </cols>
  <sheetData>
    <row r="1" spans="1:14">
      <c r="A1" s="30" t="s">
        <v>34</v>
      </c>
      <c r="B1" s="30" t="s">
        <v>1</v>
      </c>
      <c r="C1" s="30" t="s">
        <v>2</v>
      </c>
      <c r="D1" s="30" t="s">
        <v>20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35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"/>
  <sheetViews>
    <sheetView zoomScale="165" workbookViewId="0">
      <selection activeCell="A2" sqref="A2"/>
    </sheetView>
  </sheetViews>
  <sheetFormatPr defaultColWidth="11.42578125" defaultRowHeight="15"/>
  <cols>
    <col min="13" max="13" width="12.140625" bestFit="1" customWidth="1"/>
    <col min="14" max="14" width="12.140625" customWidth="1"/>
    <col min="15" max="15" width="12.42578125" bestFit="1" customWidth="1"/>
    <col min="16" max="16" width="22.85546875" customWidth="1"/>
  </cols>
  <sheetData>
    <row r="1" spans="1:16" ht="32.1">
      <c r="A1" s="30" t="s">
        <v>1</v>
      </c>
      <c r="B1" s="30" t="s">
        <v>36</v>
      </c>
      <c r="C1" s="30" t="s">
        <v>20</v>
      </c>
      <c r="D1" s="30" t="s">
        <v>37</v>
      </c>
      <c r="E1" s="30" t="s">
        <v>38</v>
      </c>
      <c r="F1" s="30" t="s">
        <v>39</v>
      </c>
      <c r="G1" s="30" t="s">
        <v>40</v>
      </c>
      <c r="H1" s="30" t="s">
        <v>41</v>
      </c>
      <c r="I1" s="30" t="s">
        <v>42</v>
      </c>
      <c r="J1" s="30" t="s">
        <v>9</v>
      </c>
      <c r="K1" s="30" t="s">
        <v>10</v>
      </c>
      <c r="L1" s="30" t="s">
        <v>11</v>
      </c>
      <c r="M1" s="30" t="s">
        <v>43</v>
      </c>
      <c r="N1" s="30" t="s">
        <v>44</v>
      </c>
      <c r="O1" s="33" t="s">
        <v>45</v>
      </c>
      <c r="P1" s="33" t="s">
        <v>46</v>
      </c>
    </row>
    <row r="2" spans="1:16">
      <c r="M2" s="58"/>
      <c r="N2" s="58"/>
      <c r="O2">
        <v>100</v>
      </c>
      <c r="P2">
        <v>0</v>
      </c>
    </row>
    <row r="3" spans="1:16">
      <c r="M3" s="58"/>
      <c r="N3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d92bed-0770-4ede-ae72-defa07df153c" xsi:nil="true"/>
    <lcf76f155ced4ddcb4097134ff3c332f xmlns="42e1c4e7-482f-406d-b816-1a7972df82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558FB893AB9D4191B6C06D353D71B0" ma:contentTypeVersion="15" ma:contentTypeDescription="Crear nuevo documento." ma:contentTypeScope="" ma:versionID="8a6bea4aa5928b8a1d7ee7f86cfda1a8">
  <xsd:schema xmlns:xsd="http://www.w3.org/2001/XMLSchema" xmlns:xs="http://www.w3.org/2001/XMLSchema" xmlns:p="http://schemas.microsoft.com/office/2006/metadata/properties" xmlns:ns2="b3d92bed-0770-4ede-ae72-defa07df153c" xmlns:ns3="42e1c4e7-482f-406d-b816-1a7972df82b2" targetNamespace="http://schemas.microsoft.com/office/2006/metadata/properties" ma:root="true" ma:fieldsID="39b1a012b2083fed5419de5e11070796" ns2:_="" ns3:_="">
    <xsd:import namespace="b3d92bed-0770-4ede-ae72-defa07df153c"/>
    <xsd:import namespace="42e1c4e7-482f-406d-b816-1a7972df82b2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92bed-0770-4ede-ae72-defa07df153c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15" nillable="true" ma:displayName="Taxonomy Catch All Column" ma:hidden="true" ma:list="{60048ed5-fd60-4dc6-9132-e8690053497a}" ma:internalName="TaxCatchAll" ma:showField="CatchAllData" ma:web="b3d92bed-0770-4ede-ae72-defa07df1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1c4e7-482f-406d-b816-1a7972df8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84dd2c1-0804-426c-9522-9455f2808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8023C-EEB2-42FA-9311-B6B96F21FA82}"/>
</file>

<file path=customXml/itemProps2.xml><?xml version="1.0" encoding="utf-8"?>
<ds:datastoreItem xmlns:ds="http://schemas.openxmlformats.org/officeDocument/2006/customXml" ds:itemID="{93A439FD-D5FA-43AF-9C2B-D48EF11CAF98}"/>
</file>

<file path=customXml/itemProps3.xml><?xml version="1.0" encoding="utf-8"?>
<ds:datastoreItem xmlns:ds="http://schemas.openxmlformats.org/officeDocument/2006/customXml" ds:itemID="{B4A7F581-9111-4D1B-92E0-CCB536750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Linda Rodriguez</cp:lastModifiedBy>
  <cp:revision/>
  <dcterms:created xsi:type="dcterms:W3CDTF">2006-09-12T12:46:56Z</dcterms:created>
  <dcterms:modified xsi:type="dcterms:W3CDTF">2025-02-25T13:37:13Z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0x01010002558FB893AB9D4191B6C06D353D71B0</vt:lpwstr>
  </property>
  <property fmtid="{D5CDD505-2E9C-101B-9397-08002B2CF9AE}" pid="3" name="MediaServiceImageTags">
    <vt:lpwstr/>
  </property>
</Properties>
</file>